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815" windowHeight="7875" activeTab="0"/>
  </bookViews>
  <sheets>
    <sheet name="Załącznik nr 2D" sheetId="1" r:id="rId1"/>
  </sheets>
  <definedNames>
    <definedName name="_xlnm.Print_Area" localSheetId="0">'Załącznik nr 2D'!$A$1:$L$164</definedName>
    <definedName name="_xlnm.Print_Titles" localSheetId="0">'Załącznik nr 2D'!$16:$18</definedName>
  </definedNames>
  <calcPr fullCalcOnLoad="1"/>
</workbook>
</file>

<file path=xl/sharedStrings.xml><?xml version="1.0" encoding="utf-8"?>
<sst xmlns="http://schemas.openxmlformats.org/spreadsheetml/2006/main" count="318" uniqueCount="184">
  <si>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</si>
  <si>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</si>
  <si>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</si>
  <si>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</si>
  <si>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</si>
  <si>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</si>
  <si>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</si>
  <si>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</si>
  <si>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</si>
  <si>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</si>
  <si>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</si>
  <si>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</si>
  <si>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CENA GRUPY</t>
  </si>
  <si>
    <t>Wadium</t>
  </si>
  <si>
    <t>Jednostka
miary</t>
  </si>
  <si>
    <t>3.</t>
  </si>
  <si>
    <t>Nr
gr.</t>
  </si>
  <si>
    <t>Nr
poz.</t>
  </si>
  <si>
    <t>VAT
(%)</t>
  </si>
  <si>
    <t>12.</t>
  </si>
  <si>
    <t>Nazwa
handlowa</t>
  </si>
  <si>
    <t>Cena brutto
(zł)</t>
  </si>
  <si>
    <t>Instrukcja obliczenia ceny oferowanej pozycji:</t>
  </si>
  <si>
    <t>Cena
jednostkowa
brutto (zł)</t>
  </si>
  <si>
    <t>Kod EAN</t>
  </si>
  <si>
    <t>ZAPOZNAJ SIĘ Z INSTRUKCJĄ:</t>
  </si>
  <si>
    <t>pod warunkiem, że łączna ilość zapotrzebowanego produktu pozostanie bez zmian. W przypadku gdy łączna ilość oferowanego produktu będzie inna niż wymagana przez Zamawiającego,</t>
  </si>
  <si>
    <t>na modyfikację kolumn 7 i 8 wymagana jest zgoda Zamawiającego (Zamawiający poda sposób modyfikacji) w trybie art. 38 Pzp.</t>
  </si>
  <si>
    <t>a) cenę jednostkową brutto pozycji należy wpisać do formularza cenowego z dokładnością do 1 grosza (kolumna 9),</t>
  </si>
  <si>
    <t>c) cenę brutto pozycji należy obliczyć: Cena brutto (zł) (kolumna 11) = Ilość (kolumna 8) x Cena jednostkowa brutto (zł) (kolumna 9).</t>
  </si>
  <si>
    <t>Asortyment</t>
  </si>
  <si>
    <t>b) stawkę podatku od towarów i usług, w kolumnie 10 - VAT (%), należy wpisać cyfrą np. 5, 8, 23,</t>
  </si>
  <si>
    <r>
      <t>Dopuszcza się modyfikację kolumn 7 (Jednostka miary) i 8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</si>
  <si>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t>op.</t>
  </si>
  <si>
    <t>flak.</t>
  </si>
  <si>
    <t>fiol.</t>
  </si>
  <si>
    <t>amp.</t>
  </si>
  <si>
    <t>szt.</t>
  </si>
  <si>
    <t>E27</t>
  </si>
  <si>
    <t>ALLANTOINE maść 2% a 30 g</t>
  </si>
  <si>
    <t>ALUMINIUM ACETAS TARTRAS żel 1% a 75 g</t>
  </si>
  <si>
    <t>AQUA PRO INIECTIONE inj. 10 ml x 100 amp. polietylen</t>
  </si>
  <si>
    <t>BUDESONIDE zawiesina  0,5 mg/ 2 ml x 20 pojemników</t>
  </si>
  <si>
    <t>CLONAZEPAM  2 mg x 30 tbl.</t>
  </si>
  <si>
    <t>Dopaminum hydrochloricum inj. 0,2g/5ml x 10amp.</t>
  </si>
  <si>
    <t>FENOTEROL + IPRATROPIUM BROMIDE  płyn  do inhalacji a 20 ml</t>
  </si>
  <si>
    <t>MIANSERIN 0,01 g x 30 tbl.powl.</t>
  </si>
  <si>
    <t>NATRIUM CHLORATUM 10 % 10 ml x 100 amp.</t>
  </si>
  <si>
    <t>OCTENISEPT, płyn 1000 ml</t>
  </si>
  <si>
    <t>ORNITHINE ASPARTATE granulat zawierający 3 g L-ornityny (30 saszetek a 5 g)</t>
  </si>
  <si>
    <t>POVIDONE - IODINE 10% maść a 100 g</t>
  </si>
  <si>
    <t>SERTRALINE 50 mg x 30 tbl.</t>
  </si>
  <si>
    <t>Test ureazowy mokry do wykrywania Helicobacter pylori</t>
  </si>
  <si>
    <t>THIAMINE  100 mg inj. i.v. x 100 amp.</t>
  </si>
  <si>
    <t>TRAMADOL krople 0,1 g/ 1 ml x 10 ml</t>
  </si>
  <si>
    <t>TRAMADOLI HYDROCHLORIDUM + PARACETAMOL (37,5 mg + 325 mg) x 60 tbl.</t>
  </si>
  <si>
    <t>VALPROIC ACID  0,5 g x 30 tbl.powl.</t>
  </si>
  <si>
    <t>INSULINUM HUMANUM   KRÓTKODZIAŁAJĄCA (roztwór do wstrzykiwań insuliny ludzkiej rekombinowanej)  inj. 300 j.m./ 3 ml x 5 wkładów do wstrzykiwacza</t>
  </si>
  <si>
    <t>ESTAZOLAM 2 mg x 20 tbl.</t>
  </si>
  <si>
    <t>PROMAZINE 25 mg x 60 draż.</t>
  </si>
  <si>
    <t>ROPIVACAINE 50 mg/10 ml x 5 amp.</t>
  </si>
  <si>
    <t>ROPIVACAINUM 0,1g/10 ml</t>
  </si>
  <si>
    <t>PIRACETAM 0,4 g x 60 tabl.</t>
  </si>
  <si>
    <t>FLUMAZENIL 0,5 mg/ 5 ml x 5 amp.</t>
  </si>
  <si>
    <t>PREGABALINUM 150 mg x 56 kaps.</t>
  </si>
  <si>
    <t>PREGABALINUM 75 mg x 56 kaps.</t>
  </si>
  <si>
    <t>Preparat do dezynfekcji skóry pola operacyjnego. Preparat do odkażania pola operacyjnego w obszarze medycznym o statusie produktu leczniczego. Alkoholowy preparat niebarwiony do odkażania i odtłuszczania skóry bez zawartości jodu. Zawartość alkoholi min. 70%. Spektrum działania: b, f, v (hiv, hbv, hcv, rota, polio), prątki. Skuteczne odkażanie o przedłużonym czasie działania. Nie zmniejszające przyczepności folii operacyjnej do skóry. Opakowanie  250 ml.</t>
  </si>
  <si>
    <t>Preparat do dezynfekcji skóry pola operacyjnego. Preparat do odkażania pola operacyjnego w obszarze medycznym o statusie produktu leczniczego. Alkoholowy preparat niebarwiony do odkażania i odtłuszczania skóry bez zawartości jodu. Zawartość alkoholi min. 70%. Spektrum działania: b, f, v (hiv, hbv, hcv, rota, polio), prątki. Skuteczne odkażanie o przedłużonym czasie działania. Nie zmniejszające przyczepności folii operacyjnej do skóry. Opakowanie  1 l.</t>
  </si>
  <si>
    <t>PC30V LIQUIDUM, PŁYN 100 ml</t>
  </si>
  <si>
    <t>PŁYN DO PŁUKANIA JAMY USTNEJ – WODNY ROZTWÓR CHLORKÓW WAPIA I FOSFORU 4 x 225 ml</t>
  </si>
  <si>
    <t>ACETYLCYSTEINE 100 mg/ml a 3 ml x 5 amp.</t>
  </si>
  <si>
    <t>NATRII VALPROAS  400 mg/4 ml x 4 fiol.</t>
  </si>
  <si>
    <t>Spray do łagodzenia podrażnień, uszkodzeń i suchości jamy ustnej i gardła; zawiera: olejek z rokitnika zwyczajnego, olejek z balsamowca mirry, olejek z nagietka, olejek z pomarańczy słodkiej, olejek z gorzkich migdałów, olejek tymiankowy, olejek z mięty pieprzowej, glikocyryzynian monoamonowy; 30 ml</t>
  </si>
  <si>
    <t>DOBUTAMINY CHLOROWODOREK, fiol. a 250 mg, proszek do sporządzania roztworu do infuzji</t>
  </si>
  <si>
    <t>NEOSTYGMINI METILSULFAS 0,5 mg/1ml amp.</t>
  </si>
  <si>
    <t>RECEPTURA-GLICERYNA 86% 1kg</t>
  </si>
  <si>
    <t>BETAHISTINE 24 mg x 50 tabl.</t>
  </si>
  <si>
    <t>NORADRENALINI TARTRAS roztwór do infuzji 1mg/1ml amp. a 1ml x 5 amp.</t>
  </si>
  <si>
    <t>FORMOTEROL 0,012 mg x 60 kaps. + inhalator</t>
  </si>
  <si>
    <t>Jałowy żel w jednorazowym aplikatorze, zawierający 2g lidokainy na 100 ml preparatu i 0.05 g diglukonianu chlorheksydyny w postaci 20% roztworu, do podawania docewkowego, żel x 10 ampstrz. 11-12 ml</t>
  </si>
  <si>
    <t>Jałowy żel w jednorazowym aplikatorze, zawierający 2g lidokainy na 100 ml preparatu i 0.05 g diglukonianu chlorheksydyny w postaci 20% roztworu, do podawania docewkowego, żel x 25 ampstrz. a 5-6 ml</t>
  </si>
  <si>
    <t>BUPIVACAINE + EPINEPHRINE (5mg + 0,005 mg/ml) x 5 fiol. a 20 ml</t>
  </si>
  <si>
    <t>SOMATOSTATINUM 3 mg proszek i rozpuszczalnik do sporządzania roztworu do wstrzykiwań</t>
  </si>
  <si>
    <t>MIANSERIN 0,03 g x 30 tbl.powl.</t>
  </si>
  <si>
    <t>Preparat do dezynfekcji skóry pola operacyjnego. Preparat do odkażania pola operacyjnego w obszarze medycznym o statusie produktu leczniczego. Alkoholowy preparat barwiony do odkażania i odtłuszczania skóry bez zawartości jodu. Zawartość alkoholi min. 70%. Spektrum działania: b, f, v (hiv, hbv, hcv, rota, polio), prątki. Skuteczne odkażanie o przedłużonym czasie działania. Nie zmniejszające przyczepności folii operacyjnej do skóry. Opakowanie  1 l</t>
  </si>
  <si>
    <t xml:space="preserve">Makrogol proszek torebka a 74 g </t>
  </si>
  <si>
    <t>Propofolum 1% MCT/LCT 0,2 g/20 ml amp.</t>
  </si>
  <si>
    <t>AMPICILLINUM 1g fiol.</t>
  </si>
  <si>
    <t>DOXYCYCLINI AMP. 0,1 g/5 ml x 10 amp.</t>
  </si>
  <si>
    <t>Bisoprolol 0,00125 g x 30 tabl. powl.</t>
  </si>
  <si>
    <t>Ketoprofenum 50 mg x 20 kaps.</t>
  </si>
  <si>
    <t>LIDOCAINE 10% roztwór aerozol 38 g 4,8 mg [x 1 but]</t>
  </si>
  <si>
    <t>Lidocainum hydrochloricum inj. 20 mg/ml x 10 amp. 5ml</t>
  </si>
  <si>
    <t>Linezolid inj. 0,6 g/300 ml x 1worek</t>
  </si>
  <si>
    <t>METHYLPREDNISOLONE 0,016 g x 30 tbl.</t>
  </si>
  <si>
    <t>Naproxenum 500 mg x 20 tabl.</t>
  </si>
  <si>
    <t>Naproxenum tabl. 250 mg x 50 tabl.</t>
  </si>
  <si>
    <t>Nystatinum granulat do sporz. zawiesiny doustnej i stos. w jamie ustnej 28 ml 100 00 j./1ml</t>
  </si>
  <si>
    <t>Pancreatinum 25 000 j. Ph. Eur. Lipazy x 50 kaps. dojel.</t>
  </si>
  <si>
    <t>Spirytus salicylowy 2% a 1000 ml</t>
  </si>
  <si>
    <t>Woda utleniona 3% 1000 ml</t>
  </si>
  <si>
    <t>Thiethylperazinum 6,5 mg inj. x 5 amp.</t>
  </si>
  <si>
    <t>Tiamazolum tabl. 10 mg x 50 tabl.</t>
  </si>
  <si>
    <t>Torasemidum 10 mg x 30 tabl.</t>
  </si>
  <si>
    <t>Trazodoni hydrochloridum 150 mg x 30 tabl. o przedł. uwal.</t>
  </si>
  <si>
    <t>Trazodoni hydrochloridum 75 mg x 30 tabl. o przedł. uwal.</t>
  </si>
  <si>
    <t>Vitaminum E 300 mg/ml krople doustne x 1 but. 10ml</t>
  </si>
  <si>
    <t>Amiodarone 50 mg/ml x 6 amp. a 3 ml</t>
  </si>
  <si>
    <t>Chloramphenicolum (detreomycyna) 10 mg/g
maść x 1 tuba a 5g</t>
  </si>
  <si>
    <t>PIRACETAM 20% INJ. 1 g/5 ml x 12 amp.</t>
  </si>
  <si>
    <t>Niniejszy Załącznik zawiera formuły programu Excel, uwzględniające zasady obliczenia ceny oferowanej pozycji, zgodnie z instrukcją wskazaną powyżej.</t>
  </si>
  <si>
    <t>Płyn substytucyjny do miejscowej antykoagulacji w ciągłej terapii nerkozastępczej kompatybilny z aparatem Prismaflex używanym przez Zamawiającego. Skład: cytrynian 18 mmol/l, Na+ 140 mmol/l, Cl- 86 mmol/l;teoretyczna osmolarność: 244 mOsm/l. Opakowanie: worek 5l wyposażony w port luer oraz port do nakłuwania – oznakowany kolorowym kapslem. Produkt leczniczy.</t>
  </si>
  <si>
    <t>worek</t>
  </si>
  <si>
    <t>Płyn substytucyjny i dializacyjny buforowany dwuwęglanem w nerkowej terapii zastępczej kompatybilny z aparatem Prismaflex używanym przez Zamawiającego. Skład: Na+ 140 mmol/l; K+ 4 mmol/l; Ca2+ 0 mmol/l;Mg2+ 0,75 mmol/l; Cl- 122 mmol/l; HCO3-- 22 mmol/l; HPO4 2- - 1 mmol/l; osmolarność 290 mOsm/l. Opakowanie: worek 5l wyposażony w port luer oraz port do nakłuwania – oznakowany kolorowym kapslem. Produkt leczniczy .</t>
  </si>
  <si>
    <t>Płyn substytucyjny do hemofiltracji i hemodializy, kompatybilny z aparatem Prismaflex używanym przez Zamawiającego. Skład: Na+ 140 mmol/l; K+ 4 mmol/l; Ca2+ 1,25 mmol/l; Mg2+ 0,6 mmol/l; Cl- 115,9 mmol/l; HCO3- - 30 mmol/l; glukoza 0 mmol/l; HPO4 2- - 1,2 mmol/l; osmolarność 293 mOsm/l. Opakowanie: worek 5l wyposażony w port luer oraz port do nakłuwania – oznakowany kolorowym kapslem. Produkt leczniczy .</t>
  </si>
  <si>
    <t>D1</t>
  </si>
  <si>
    <t>SUFENTANIL 50µg/ml (0,25 mg/5 ml) a 5 amp.</t>
  </si>
  <si>
    <t>MOPRPHINI HYDROCHLORIDUM 10 mg/1 ml x 10 amp.</t>
  </si>
  <si>
    <t>KETAMINE 50 inj.0,5g/10 ml  x 5 fiol.</t>
  </si>
  <si>
    <t>Natrium Chloratum inj. 0,9% 500 ml; worek z tworzywa niezawierającego PCV, zaopatrzony w samozasklepiające się porty chroniące przed niekontrolowanym wyciekiem leków (jeden z portów zakończony końcówką luer-lock), niewymagający dezynfekcji przed pierwszym użyciem.</t>
  </si>
  <si>
    <t>Natrium Chloratum inj. 0,9% 250 ml; worek z tworzywa niezawierającego PCV, zaopatrzony w samozasklepiające się porty chroniące przed niekontrolowanym wyciekiem leków (jeden z portów zakończony końcówką luer-lock), niewymagający dezynfekcji przed pierwszym użyciem.</t>
  </si>
  <si>
    <t>Glucosum inj. 5% 500 ml; worek z tworzywa niezawierającego PCV, zaopatrzony w samozasklepiające się porty chroniące przed niekontrolowanym wyciekiem leków (jeden z portów zakończony końcówką luer-lock), niewymagający dezynfekcji przed pierwszym użyciem.</t>
  </si>
  <si>
    <t>Glucosum inj. 5% 250 ml; worek z tworzywa niezawierającego PCV, zaopatrzony w samozasklepiające się porty chroniące przed niekontrolowanym wyciekiem leków (jeden z portów zakończony końcówką luer-lock), niewymagający dezynfekcji przed pierwszym użyciem.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</si>
  <si>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</si>
  <si>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</si>
  <si>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</si>
  <si>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</si>
  <si>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</si>
  <si>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</si>
  <si>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</si>
  <si>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</si>
  <si>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</si>
  <si>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</si>
  <si>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</si>
  <si>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</si>
  <si>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</si>
  <si>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</si>
  <si>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</si>
  <si>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</si>
  <si>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</si>
  <si>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</si>
  <si>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</si>
  <si>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</si>
  <si>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</si>
  <si>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</si>
  <si>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</si>
  <si>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</si>
  <si>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</si>
  <si>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</si>
  <si>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</si>
  <si>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</si>
  <si>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</si>
  <si>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</si>
  <si>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</si>
  <si>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</si>
  <si>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</si>
  <si>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</si>
  <si>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</si>
  <si>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</si>
  <si>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</si>
  <si>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</si>
  <si>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</si>
  <si>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</si>
  <si>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</si>
  <si>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</si>
  <si>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</si>
  <si>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</si>
  <si>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</si>
  <si>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</si>
  <si>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</si>
  <si>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</si>
  <si>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</si>
  <si>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</si>
  <si>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</si>
  <si>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</si>
  <si>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</si>
  <si>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</si>
  <si>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</si>
  <si>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</si>
  <si>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</si>
  <si>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</si>
  <si>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</si>
  <si>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</si>
  <si>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cd.
D58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</si>
</sst>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  <numFmt numFmtId="173" formatCode="#,##0.0000"/>
    <numFmt numFmtId="174" formatCode="#,##0.000"/>
    <numFmt numFmtId="175" formatCode="#,##0.00\ [$PLN]"/>
    <numFmt numFmtId="176" formatCode="#,##0.00000"/>
    <numFmt numFmtId="177" formatCode="#,##0.000000000"/>
    <numFmt numFmtId="178" formatCode="#,##0.0000000000"/>
    <numFmt numFmtId="179" formatCode="#,##0.00000000"/>
    <numFmt numFmtId="180" formatCode="#,##0.0000000"/>
    <numFmt numFmtId="181" formatCode="#,##0.000000"/>
    <numFmt numFmtId="182" formatCode="#,##0.00\ [$zł-415];[Red]\-#,##0.00\ [$zł-415]"/>
    <numFmt numFmtId="183" formatCode="_-* #,##0.00&quot; zł&quot;_-;\-* #,##0.00&quot; zł&quot;_-;_-* \-??&quot; zł&quot;_-;_-@_-"/>
    <numFmt numFmtId="184" formatCode="[$-415]General"/>
    <numFmt numFmtId="185" formatCode="[$-415]0.00"/>
    <numFmt numFmtId="186" formatCode="#,##0.00\ _z_ł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82" fontId="13" fillId="0" borderId="0">
      <alignment/>
      <protection/>
    </xf>
    <xf numFmtId="0" fontId="14" fillId="0" borderId="0">
      <alignment horizontal="left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6" fillId="0" borderId="0" applyFill="0" applyBorder="0" applyAlignment="0" applyProtection="0"/>
    <xf numFmtId="0" fontId="5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60" applyFont="1" applyFill="1">
      <alignment/>
      <protection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54" fillId="34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0" borderId="19" xfId="60" applyFont="1" applyFill="1" applyBorder="1" applyAlignment="1">
      <alignment horizontal="center"/>
      <protection/>
    </xf>
    <xf numFmtId="4" fontId="9" fillId="0" borderId="20" xfId="0" applyNumberFormat="1" applyFont="1" applyBorder="1" applyAlignment="1">
      <alignment horizontal="right" vertical="center"/>
    </xf>
    <xf numFmtId="167" fontId="3" fillId="0" borderId="21" xfId="0" applyNumberFormat="1" applyFont="1" applyFill="1" applyBorder="1" applyAlignment="1">
      <alignment horizontal="center"/>
    </xf>
    <xf numFmtId="167" fontId="3" fillId="0" borderId="22" xfId="0" applyNumberFormat="1" applyFont="1" applyFill="1" applyBorder="1" applyAlignment="1">
      <alignment horizontal="center"/>
    </xf>
    <xf numFmtId="3" fontId="5" fillId="0" borderId="19" xfId="60" applyNumberFormat="1" applyFont="1" applyFill="1" applyBorder="1" applyAlignment="1">
      <alignment horizontal="center"/>
      <protection/>
    </xf>
    <xf numFmtId="4" fontId="5" fillId="0" borderId="19" xfId="0" applyNumberFormat="1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19" xfId="60" applyFont="1" applyFill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5" fillId="0" borderId="0" xfId="60" applyFont="1" applyFill="1">
      <alignment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19" xfId="60" applyNumberFormat="1" applyFont="1" applyFill="1" applyBorder="1" applyAlignment="1">
      <alignment horizontal="center"/>
      <protection/>
    </xf>
    <xf numFmtId="0" fontId="5" fillId="0" borderId="19" xfId="60" applyFont="1" applyFill="1" applyBorder="1" applyAlignment="1">
      <alignment horizontal="left" wrapText="1"/>
      <protection/>
    </xf>
    <xf numFmtId="1" fontId="5" fillId="0" borderId="27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9" fillId="0" borderId="20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1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right"/>
    </xf>
    <xf numFmtId="1" fontId="3" fillId="33" borderId="3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167" fontId="3" fillId="0" borderId="33" xfId="0" applyNumberFormat="1" applyFont="1" applyFill="1" applyBorder="1" applyAlignment="1">
      <alignment horizontal="center"/>
    </xf>
    <xf numFmtId="0" fontId="5" fillId="0" borderId="19" xfId="61" applyFont="1" applyFill="1" applyBorder="1" applyAlignment="1">
      <alignment horizontal="center"/>
      <protection/>
    </xf>
    <xf numFmtId="1" fontId="5" fillId="0" borderId="19" xfId="61" applyNumberFormat="1" applyFont="1" applyFill="1" applyBorder="1" applyAlignment="1">
      <alignment horizontal="center"/>
      <protection/>
    </xf>
    <xf numFmtId="3" fontId="5" fillId="0" borderId="19" xfId="61" applyNumberFormat="1" applyFont="1" applyFill="1" applyBorder="1" applyAlignment="1">
      <alignment horizontal="center"/>
      <protection/>
    </xf>
    <xf numFmtId="0" fontId="7" fillId="33" borderId="34" xfId="0" applyFont="1" applyFill="1" applyBorder="1" applyAlignment="1">
      <alignment horizontal="center"/>
    </xf>
    <xf numFmtId="0" fontId="5" fillId="0" borderId="35" xfId="61" applyFont="1" applyFill="1" applyBorder="1" applyAlignment="1">
      <alignment horizontal="center"/>
      <protection/>
    </xf>
    <xf numFmtId="1" fontId="5" fillId="0" borderId="35" xfId="61" applyNumberFormat="1" applyFont="1" applyFill="1" applyBorder="1" applyAlignment="1">
      <alignment horizontal="center"/>
      <protection/>
    </xf>
    <xf numFmtId="3" fontId="5" fillId="0" borderId="35" xfId="61" applyNumberFormat="1" applyFont="1" applyFill="1" applyBorder="1" applyAlignment="1">
      <alignment horizontal="center"/>
      <protection/>
    </xf>
    <xf numFmtId="4" fontId="5" fillId="0" borderId="35" xfId="0" applyNumberFormat="1" applyFont="1" applyFill="1" applyBorder="1" applyAlignment="1">
      <alignment horizontal="right"/>
    </xf>
    <xf numFmtId="1" fontId="5" fillId="0" borderId="35" xfId="0" applyNumberFormat="1" applyFont="1" applyFill="1" applyBorder="1" applyAlignment="1">
      <alignment horizontal="center"/>
    </xf>
    <xf numFmtId="2" fontId="5" fillId="34" borderId="29" xfId="61" applyNumberFormat="1" applyFont="1" applyFill="1" applyBorder="1" applyAlignment="1">
      <alignment vertical="center" wrapText="1"/>
      <protection/>
    </xf>
    <xf numFmtId="0" fontId="5" fillId="34" borderId="27" xfId="0" applyFont="1" applyFill="1" applyBorder="1" applyAlignment="1">
      <alignment horizontal="center"/>
    </xf>
    <xf numFmtId="0" fontId="5" fillId="0" borderId="27" xfId="60" applyFont="1" applyFill="1" applyBorder="1" applyAlignment="1">
      <alignment horizontal="left"/>
      <protection/>
    </xf>
    <xf numFmtId="0" fontId="5" fillId="0" borderId="27" xfId="60" applyFont="1" applyFill="1" applyBorder="1" applyAlignment="1">
      <alignment horizontal="center"/>
      <protection/>
    </xf>
    <xf numFmtId="1" fontId="5" fillId="0" borderId="27" xfId="60" applyNumberFormat="1" applyFont="1" applyFill="1" applyBorder="1" applyAlignment="1">
      <alignment horizontal="center"/>
      <protection/>
    </xf>
    <xf numFmtId="3" fontId="5" fillId="0" borderId="27" xfId="60" applyNumberFormat="1" applyFont="1" applyFill="1" applyBorder="1" applyAlignment="1">
      <alignment horizontal="center"/>
      <protection/>
    </xf>
    <xf numFmtId="4" fontId="5" fillId="0" borderId="27" xfId="0" applyNumberFormat="1" applyFont="1" applyFill="1" applyBorder="1" applyAlignment="1">
      <alignment horizontal="right"/>
    </xf>
    <xf numFmtId="0" fontId="5" fillId="34" borderId="19" xfId="60" applyFont="1" applyFill="1" applyBorder="1" applyAlignment="1">
      <alignment horizontal="left" wrapText="1"/>
      <protection/>
    </xf>
    <xf numFmtId="0" fontId="5" fillId="34" borderId="19" xfId="60" applyFont="1" applyFill="1" applyBorder="1" applyAlignment="1">
      <alignment horizontal="center"/>
      <protection/>
    </xf>
    <xf numFmtId="1" fontId="5" fillId="34" borderId="19" xfId="60" applyNumberFormat="1" applyFont="1" applyFill="1" applyBorder="1" applyAlignment="1">
      <alignment horizontal="center"/>
      <protection/>
    </xf>
    <xf numFmtId="3" fontId="5" fillId="34" borderId="19" xfId="60" applyNumberFormat="1" applyFont="1" applyFill="1" applyBorder="1" applyAlignment="1">
      <alignment horizontal="center"/>
      <protection/>
    </xf>
    <xf numFmtId="4" fontId="5" fillId="34" borderId="19" xfId="0" applyNumberFormat="1" applyFont="1" applyFill="1" applyBorder="1" applyAlignment="1">
      <alignment horizontal="right"/>
    </xf>
    <xf numFmtId="1" fontId="5" fillId="34" borderId="19" xfId="0" applyNumberFormat="1" applyFont="1" applyFill="1" applyBorder="1" applyAlignment="1">
      <alignment horizontal="center"/>
    </xf>
    <xf numFmtId="4" fontId="5" fillId="34" borderId="23" xfId="0" applyNumberFormat="1" applyFont="1" applyFill="1" applyBorder="1" applyAlignment="1">
      <alignment horizontal="right"/>
    </xf>
    <xf numFmtId="167" fontId="3" fillId="34" borderId="21" xfId="0" applyNumberFormat="1" applyFont="1" applyFill="1" applyBorder="1" applyAlignment="1">
      <alignment horizontal="center"/>
    </xf>
    <xf numFmtId="0" fontId="5" fillId="34" borderId="27" xfId="60" applyFont="1" applyFill="1" applyBorder="1" applyAlignment="1">
      <alignment horizontal="left"/>
      <protection/>
    </xf>
    <xf numFmtId="0" fontId="5" fillId="34" borderId="27" xfId="60" applyFont="1" applyFill="1" applyBorder="1" applyAlignment="1">
      <alignment horizontal="center"/>
      <protection/>
    </xf>
    <xf numFmtId="1" fontId="5" fillId="34" borderId="27" xfId="60" applyNumberFormat="1" applyFont="1" applyFill="1" applyBorder="1" applyAlignment="1">
      <alignment horizontal="center"/>
      <protection/>
    </xf>
    <xf numFmtId="3" fontId="5" fillId="34" borderId="27" xfId="60" applyNumberFormat="1" applyFont="1" applyFill="1" applyBorder="1" applyAlignment="1">
      <alignment horizontal="center"/>
      <protection/>
    </xf>
    <xf numFmtId="4" fontId="5" fillId="34" borderId="27" xfId="0" applyNumberFormat="1" applyFont="1" applyFill="1" applyBorder="1" applyAlignment="1">
      <alignment horizontal="right"/>
    </xf>
    <xf numFmtId="1" fontId="5" fillId="34" borderId="27" xfId="0" applyNumberFormat="1" applyFont="1" applyFill="1" applyBorder="1" applyAlignment="1">
      <alignment horizontal="center"/>
    </xf>
    <xf numFmtId="4" fontId="5" fillId="34" borderId="28" xfId="0" applyNumberFormat="1" applyFont="1" applyFill="1" applyBorder="1" applyAlignment="1">
      <alignment horizontal="right"/>
    </xf>
    <xf numFmtId="167" fontId="3" fillId="34" borderId="22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1" fontId="3" fillId="34" borderId="17" xfId="0" applyNumberFormat="1" applyFont="1" applyFill="1" applyBorder="1" applyAlignment="1">
      <alignment horizontal="left"/>
    </xf>
    <xf numFmtId="1" fontId="3" fillId="34" borderId="16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horizontal="right" vertical="center"/>
    </xf>
    <xf numFmtId="3" fontId="9" fillId="34" borderId="16" xfId="0" applyNumberFormat="1" applyFont="1" applyFill="1" applyBorder="1" applyAlignment="1">
      <alignment horizontal="center" vertical="center"/>
    </xf>
    <xf numFmtId="1" fontId="9" fillId="34" borderId="16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right" vertical="center"/>
    </xf>
    <xf numFmtId="0" fontId="5" fillId="34" borderId="19" xfId="60" applyFont="1" applyFill="1" applyBorder="1" applyAlignment="1">
      <alignment horizontal="left"/>
      <protection/>
    </xf>
    <xf numFmtId="0" fontId="5" fillId="34" borderId="24" xfId="60" applyFont="1" applyFill="1" applyBorder="1" applyAlignment="1">
      <alignment horizontal="left"/>
      <protection/>
    </xf>
    <xf numFmtId="0" fontId="5" fillId="34" borderId="24" xfId="60" applyFont="1" applyFill="1" applyBorder="1" applyAlignment="1">
      <alignment horizontal="center"/>
      <protection/>
    </xf>
    <xf numFmtId="1" fontId="5" fillId="34" borderId="24" xfId="60" applyNumberFormat="1" applyFont="1" applyFill="1" applyBorder="1" applyAlignment="1">
      <alignment horizontal="center"/>
      <protection/>
    </xf>
    <xf numFmtId="3" fontId="5" fillId="34" borderId="24" xfId="60" applyNumberFormat="1" applyFont="1" applyFill="1" applyBorder="1" applyAlignment="1">
      <alignment horizontal="center"/>
      <protection/>
    </xf>
    <xf numFmtId="4" fontId="5" fillId="34" borderId="24" xfId="0" applyNumberFormat="1" applyFont="1" applyFill="1" applyBorder="1" applyAlignment="1">
      <alignment horizontal="right"/>
    </xf>
    <xf numFmtId="1" fontId="5" fillId="34" borderId="24" xfId="0" applyNumberFormat="1" applyFont="1" applyFill="1" applyBorder="1" applyAlignment="1">
      <alignment horizontal="center"/>
    </xf>
    <xf numFmtId="4" fontId="5" fillId="34" borderId="25" xfId="0" applyNumberFormat="1" applyFont="1" applyFill="1" applyBorder="1" applyAlignment="1">
      <alignment horizontal="right"/>
    </xf>
    <xf numFmtId="0" fontId="5" fillId="34" borderId="29" xfId="60" applyFont="1" applyFill="1" applyBorder="1" applyAlignment="1">
      <alignment horizontal="left" vertical="center" wrapText="1"/>
      <protection/>
    </xf>
    <xf numFmtId="0" fontId="5" fillId="34" borderId="29" xfId="60" applyFont="1" applyFill="1" applyBorder="1" applyAlignment="1">
      <alignment horizontal="center"/>
      <protection/>
    </xf>
    <xf numFmtId="1" fontId="5" fillId="34" borderId="29" xfId="60" applyNumberFormat="1" applyFont="1" applyFill="1" applyBorder="1" applyAlignment="1">
      <alignment horizontal="center"/>
      <protection/>
    </xf>
    <xf numFmtId="3" fontId="5" fillId="34" borderId="29" xfId="60" applyNumberFormat="1" applyFont="1" applyFill="1" applyBorder="1" applyAlignment="1">
      <alignment horizontal="center"/>
      <protection/>
    </xf>
    <xf numFmtId="4" fontId="5" fillId="34" borderId="29" xfId="0" applyNumberFormat="1" applyFont="1" applyFill="1" applyBorder="1" applyAlignment="1">
      <alignment horizontal="right"/>
    </xf>
    <xf numFmtId="1" fontId="5" fillId="34" borderId="29" xfId="0" applyNumberFormat="1" applyFont="1" applyFill="1" applyBorder="1" applyAlignment="1">
      <alignment horizontal="center"/>
    </xf>
    <xf numFmtId="4" fontId="5" fillId="34" borderId="30" xfId="0" applyNumberFormat="1" applyFont="1" applyFill="1" applyBorder="1" applyAlignment="1">
      <alignment horizontal="right"/>
    </xf>
    <xf numFmtId="167" fontId="3" fillId="34" borderId="33" xfId="0" applyNumberFormat="1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5" fillId="35" borderId="37" xfId="60" applyFont="1" applyFill="1" applyBorder="1" applyAlignment="1">
      <alignment vertical="center" wrapText="1"/>
      <protection/>
    </xf>
    <xf numFmtId="0" fontId="5" fillId="34" borderId="38" xfId="60" applyFont="1" applyFill="1" applyBorder="1" applyAlignment="1">
      <alignment horizontal="center"/>
      <protection/>
    </xf>
    <xf numFmtId="0" fontId="5" fillId="34" borderId="39" xfId="60" applyFont="1" applyFill="1" applyBorder="1" applyAlignment="1">
      <alignment horizontal="center"/>
      <protection/>
    </xf>
    <xf numFmtId="1" fontId="5" fillId="34" borderId="39" xfId="60" applyNumberFormat="1" applyFont="1" applyFill="1" applyBorder="1" applyAlignment="1">
      <alignment horizontal="center"/>
      <protection/>
    </xf>
    <xf numFmtId="3" fontId="5" fillId="34" borderId="39" xfId="60" applyNumberFormat="1" applyFont="1" applyFill="1" applyBorder="1" applyAlignment="1">
      <alignment horizontal="center"/>
      <protection/>
    </xf>
    <xf numFmtId="4" fontId="5" fillId="34" borderId="39" xfId="0" applyNumberFormat="1" applyFont="1" applyFill="1" applyBorder="1" applyAlignment="1">
      <alignment horizontal="right"/>
    </xf>
    <xf numFmtId="1" fontId="5" fillId="34" borderId="39" xfId="0" applyNumberFormat="1" applyFont="1" applyFill="1" applyBorder="1" applyAlignment="1">
      <alignment horizontal="center"/>
    </xf>
    <xf numFmtId="4" fontId="5" fillId="34" borderId="40" xfId="0" applyNumberFormat="1" applyFont="1" applyFill="1" applyBorder="1" applyAlignment="1">
      <alignment horizontal="right"/>
    </xf>
    <xf numFmtId="0" fontId="5" fillId="34" borderId="27" xfId="61" applyFont="1" applyFill="1" applyBorder="1" applyAlignment="1">
      <alignment horizontal="center"/>
      <protection/>
    </xf>
    <xf numFmtId="1" fontId="5" fillId="34" borderId="27" xfId="61" applyNumberFormat="1" applyFont="1" applyFill="1" applyBorder="1" applyAlignment="1">
      <alignment horizontal="center"/>
      <protection/>
    </xf>
    <xf numFmtId="3" fontId="5" fillId="34" borderId="27" xfId="61" applyNumberFormat="1" applyFont="1" applyFill="1" applyBorder="1" applyAlignment="1">
      <alignment horizontal="center"/>
      <protection/>
    </xf>
    <xf numFmtId="0" fontId="5" fillId="34" borderId="41" xfId="0" applyFont="1" applyFill="1" applyBorder="1" applyAlignment="1">
      <alignment horizontal="left"/>
    </xf>
    <xf numFmtId="185" fontId="55" fillId="36" borderId="19" xfId="61" applyNumberFormat="1" applyFont="1" applyFill="1" applyBorder="1" applyAlignment="1">
      <alignment vertical="center" wrapText="1"/>
      <protection/>
    </xf>
    <xf numFmtId="0" fontId="5" fillId="0" borderId="19" xfId="61" applyFont="1" applyFill="1" applyBorder="1" applyAlignment="1">
      <alignment horizontal="left" vertical="center" wrapText="1"/>
      <protection/>
    </xf>
    <xf numFmtId="0" fontId="5" fillId="0" borderId="27" xfId="61" applyFont="1" applyFill="1" applyBorder="1" applyAlignment="1">
      <alignment horizontal="center"/>
      <protection/>
    </xf>
    <xf numFmtId="1" fontId="5" fillId="0" borderId="27" xfId="61" applyNumberFormat="1" applyFont="1" applyFill="1" applyBorder="1" applyAlignment="1">
      <alignment horizontal="center"/>
      <protection/>
    </xf>
    <xf numFmtId="3" fontId="5" fillId="0" borderId="27" xfId="61" applyNumberFormat="1" applyFont="1" applyFill="1" applyBorder="1" applyAlignment="1">
      <alignment horizontal="center"/>
      <protection/>
    </xf>
    <xf numFmtId="0" fontId="5" fillId="0" borderId="27" xfId="61" applyFont="1" applyFill="1" applyBorder="1" applyAlignment="1">
      <alignment horizontal="left" vertical="center" wrapText="1"/>
      <protection/>
    </xf>
    <xf numFmtId="185" fontId="55" fillId="36" borderId="42" xfId="61" applyNumberFormat="1" applyFont="1" applyFill="1" applyBorder="1" applyAlignment="1">
      <alignment vertical="center" wrapText="1"/>
      <protection/>
    </xf>
    <xf numFmtId="0" fontId="5" fillId="0" borderId="19" xfId="61" applyFont="1" applyFill="1" applyBorder="1" applyAlignment="1">
      <alignment horizontal="left" wrapText="1"/>
      <protection/>
    </xf>
    <xf numFmtId="0" fontId="5" fillId="0" borderId="19" xfId="61" applyFont="1" applyFill="1" applyBorder="1" applyAlignment="1">
      <alignment horizontal="left"/>
      <protection/>
    </xf>
    <xf numFmtId="0" fontId="5" fillId="0" borderId="24" xfId="61" applyFont="1" applyFill="1" applyBorder="1" applyAlignment="1">
      <alignment horizontal="left"/>
      <protection/>
    </xf>
    <xf numFmtId="0" fontId="5" fillId="0" borderId="24" xfId="61" applyFont="1" applyFill="1" applyBorder="1" applyAlignment="1">
      <alignment horizontal="center"/>
      <protection/>
    </xf>
    <xf numFmtId="1" fontId="5" fillId="0" borderId="24" xfId="61" applyNumberFormat="1" applyFont="1" applyFill="1" applyBorder="1" applyAlignment="1">
      <alignment horizontal="center"/>
      <protection/>
    </xf>
    <xf numFmtId="3" fontId="5" fillId="0" borderId="24" xfId="61" applyNumberFormat="1" applyFont="1" applyFill="1" applyBorder="1" applyAlignment="1">
      <alignment horizontal="center"/>
      <protection/>
    </xf>
    <xf numFmtId="0" fontId="5" fillId="0" borderId="29" xfId="61" applyFont="1" applyFill="1" applyBorder="1" applyAlignment="1">
      <alignment horizontal="center"/>
      <protection/>
    </xf>
    <xf numFmtId="1" fontId="5" fillId="0" borderId="29" xfId="61" applyNumberFormat="1" applyFont="1" applyFill="1" applyBorder="1" applyAlignment="1">
      <alignment horizontal="center"/>
      <protection/>
    </xf>
    <xf numFmtId="3" fontId="5" fillId="0" borderId="29" xfId="61" applyNumberFormat="1" applyFont="1" applyFill="1" applyBorder="1" applyAlignment="1">
      <alignment horizontal="center"/>
      <protection/>
    </xf>
    <xf numFmtId="167" fontId="3" fillId="0" borderId="43" xfId="0" applyNumberFormat="1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15" fillId="37" borderId="45" xfId="61" applyFont="1" applyFill="1" applyBorder="1" applyAlignment="1">
      <alignment vertical="center" wrapText="1"/>
      <protection/>
    </xf>
    <xf numFmtId="0" fontId="7" fillId="33" borderId="18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5" fillId="34" borderId="24" xfId="0" applyFont="1" applyFill="1" applyBorder="1" applyAlignment="1">
      <alignment horizontal="center" vertical="center"/>
    </xf>
    <xf numFmtId="0" fontId="5" fillId="0" borderId="19" xfId="61" applyFont="1" applyFill="1" applyBorder="1" applyAlignment="1">
      <alignment horizontal="center" vertical="center"/>
      <protection/>
    </xf>
    <xf numFmtId="1" fontId="5" fillId="0" borderId="19" xfId="61" applyNumberFormat="1" applyFont="1" applyFill="1" applyBorder="1" applyAlignment="1">
      <alignment horizontal="center" vertical="center"/>
      <protection/>
    </xf>
    <xf numFmtId="3" fontId="5" fillId="0" borderId="19" xfId="61" applyNumberFormat="1" applyFont="1" applyFill="1" applyBorder="1" applyAlignment="1">
      <alignment horizontal="center" vertical="center"/>
      <protection/>
    </xf>
    <xf numFmtId="4" fontId="5" fillId="0" borderId="19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167" fontId="3" fillId="0" borderId="3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  <xf numFmtId="1" fontId="5" fillId="0" borderId="47" xfId="61" applyNumberFormat="1" applyFont="1" applyFill="1" applyBorder="1" applyAlignment="1">
      <alignment horizontal="center" vertical="center"/>
      <protection/>
    </xf>
    <xf numFmtId="3" fontId="5" fillId="0" borderId="47" xfId="61" applyNumberFormat="1" applyFont="1" applyFill="1" applyBorder="1" applyAlignment="1">
      <alignment horizontal="center" vertical="center"/>
      <protection/>
    </xf>
    <xf numFmtId="4" fontId="5" fillId="0" borderId="47" xfId="0" applyNumberFormat="1" applyFont="1" applyFill="1" applyBorder="1" applyAlignment="1">
      <alignment horizontal="right" vertical="center"/>
    </xf>
    <xf numFmtId="1" fontId="5" fillId="0" borderId="4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center" vertical="center"/>
    </xf>
    <xf numFmtId="0" fontId="5" fillId="0" borderId="27" xfId="61" applyFont="1" applyFill="1" applyBorder="1" applyAlignment="1">
      <alignment horizontal="center" vertical="center"/>
      <protection/>
    </xf>
    <xf numFmtId="1" fontId="5" fillId="0" borderId="27" xfId="61" applyNumberFormat="1" applyFont="1" applyFill="1" applyBorder="1" applyAlignment="1">
      <alignment horizontal="center" vertical="center"/>
      <protection/>
    </xf>
    <xf numFmtId="3" fontId="5" fillId="0" borderId="27" xfId="61" applyNumberFormat="1" applyFont="1" applyFill="1" applyBorder="1" applyAlignment="1">
      <alignment horizontal="center" vertical="center"/>
      <protection/>
    </xf>
    <xf numFmtId="4" fontId="5" fillId="0" borderId="27" xfId="0" applyNumberFormat="1" applyFont="1" applyFill="1" applyBorder="1" applyAlignment="1">
      <alignment horizontal="right" vertical="center"/>
    </xf>
    <xf numFmtId="1" fontId="5" fillId="0" borderId="27" xfId="0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0" borderId="24" xfId="61" applyFont="1" applyFill="1" applyBorder="1" applyAlignment="1">
      <alignment horizontal="center" vertical="center"/>
      <protection/>
    </xf>
    <xf numFmtId="1" fontId="5" fillId="0" borderId="24" xfId="61" applyNumberFormat="1" applyFont="1" applyFill="1" applyBorder="1" applyAlignment="1">
      <alignment horizontal="center" vertical="center"/>
      <protection/>
    </xf>
    <xf numFmtId="3" fontId="5" fillId="0" borderId="24" xfId="61" applyNumberFormat="1" applyFont="1" applyFill="1" applyBorder="1" applyAlignment="1">
      <alignment horizontal="center" vertical="center"/>
      <protection/>
    </xf>
    <xf numFmtId="4" fontId="5" fillId="0" borderId="24" xfId="0" applyNumberFormat="1" applyFont="1" applyFill="1" applyBorder="1" applyAlignment="1">
      <alignment horizontal="right" vertical="center"/>
    </xf>
    <xf numFmtId="1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right" vertical="center"/>
    </xf>
    <xf numFmtId="0" fontId="5" fillId="34" borderId="29" xfId="0" applyFont="1" applyFill="1" applyBorder="1" applyAlignment="1">
      <alignment horizontal="center" vertical="center"/>
    </xf>
    <xf numFmtId="0" fontId="5" fillId="0" borderId="29" xfId="61" applyFont="1" applyFill="1" applyBorder="1" applyAlignment="1">
      <alignment horizontal="center" vertical="center"/>
      <protection/>
    </xf>
    <xf numFmtId="1" fontId="5" fillId="0" borderId="29" xfId="61" applyNumberFormat="1" applyFont="1" applyFill="1" applyBorder="1" applyAlignment="1">
      <alignment horizontal="center" vertical="center"/>
      <protection/>
    </xf>
    <xf numFmtId="3" fontId="5" fillId="0" borderId="29" xfId="61" applyNumberFormat="1" applyFont="1" applyFill="1" applyBorder="1" applyAlignment="1">
      <alignment horizontal="center" vertical="center"/>
      <protection/>
    </xf>
    <xf numFmtId="4" fontId="5" fillId="0" borderId="29" xfId="0" applyNumberFormat="1" applyFont="1" applyFill="1" applyBorder="1" applyAlignment="1">
      <alignment horizontal="right" vertical="center"/>
    </xf>
    <xf numFmtId="1" fontId="5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0" fontId="5" fillId="0" borderId="35" xfId="61" applyFont="1" applyFill="1" applyBorder="1" applyAlignment="1">
      <alignment horizontal="center" vertical="center"/>
      <protection/>
    </xf>
    <xf numFmtId="1" fontId="5" fillId="0" borderId="35" xfId="61" applyNumberFormat="1" applyFont="1" applyFill="1" applyBorder="1" applyAlignment="1">
      <alignment horizontal="center" vertical="center"/>
      <protection/>
    </xf>
    <xf numFmtId="3" fontId="5" fillId="0" borderId="35" xfId="61" applyNumberFormat="1" applyFont="1" applyFill="1" applyBorder="1" applyAlignment="1">
      <alignment horizontal="center" vertical="center"/>
      <protection/>
    </xf>
    <xf numFmtId="4" fontId="5" fillId="0" borderId="35" xfId="0" applyNumberFormat="1" applyFont="1" applyFill="1" applyBorder="1" applyAlignment="1">
      <alignment horizontal="right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vertical="top"/>
    </xf>
    <xf numFmtId="2" fontId="5" fillId="34" borderId="19" xfId="61" applyNumberFormat="1" applyFont="1" applyFill="1" applyBorder="1" applyAlignment="1">
      <alignment vertical="center" wrapText="1"/>
      <protection/>
    </xf>
    <xf numFmtId="0" fontId="7" fillId="33" borderId="18" xfId="0" applyFont="1" applyFill="1" applyBorder="1" applyAlignment="1">
      <alignment horizontal="center" vertical="top"/>
    </xf>
    <xf numFmtId="0" fontId="15" fillId="0" borderId="19" xfId="61" applyFont="1" applyFill="1" applyBorder="1" applyAlignment="1">
      <alignment wrapText="1"/>
      <protection/>
    </xf>
    <xf numFmtId="0" fontId="15" fillId="0" borderId="29" xfId="61" applyFont="1" applyFill="1" applyBorder="1" applyAlignment="1">
      <alignment wrapText="1"/>
      <protection/>
    </xf>
    <xf numFmtId="0" fontId="7" fillId="33" borderId="34" xfId="0" applyFont="1" applyFill="1" applyBorder="1" applyAlignment="1">
      <alignment vertical="top"/>
    </xf>
    <xf numFmtId="0" fontId="7" fillId="33" borderId="44" xfId="0" applyFont="1" applyFill="1" applyBorder="1" applyAlignment="1">
      <alignment horizontal="center" vertical="top" wrapText="1"/>
    </xf>
    <xf numFmtId="167" fontId="3" fillId="0" borderId="33" xfId="0" applyNumberFormat="1" applyFont="1" applyFill="1" applyBorder="1" applyAlignment="1">
      <alignment horizontal="center" vertical="center"/>
    </xf>
    <xf numFmtId="167" fontId="3" fillId="0" borderId="50" xfId="0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167" fontId="3" fillId="34" borderId="33" xfId="0" applyNumberFormat="1" applyFont="1" applyFill="1" applyBorder="1" applyAlignment="1">
      <alignment horizontal="center"/>
    </xf>
    <xf numFmtId="167" fontId="3" fillId="34" borderId="22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7" fillId="33" borderId="34" xfId="0" applyFont="1" applyFill="1" applyBorder="1" applyAlignment="1">
      <alignment horizontal="center" vertical="top"/>
    </xf>
    <xf numFmtId="0" fontId="7" fillId="33" borderId="44" xfId="0" applyFont="1" applyFill="1" applyBorder="1" applyAlignment="1">
      <alignment horizontal="center" vertical="top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5" xfId="59"/>
    <cellStyle name="Normalny_Arkusz1" xfId="60"/>
    <cellStyle name="Normalny_Arkusz1 2" xfId="61"/>
    <cellStyle name="Obliczenia" xfId="62"/>
    <cellStyle name="Followed Hyperlink" xfId="63"/>
    <cellStyle name="Percent" xfId="64"/>
    <cellStyle name="Result" xfId="65"/>
    <cellStyle name="Result2" xfId="66"/>
    <cellStyle name="S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1"/>
  <sheetViews>
    <sheetView showGridLines="0" showZeros="0" tabSelected="1" view="pageBreakPreview" zoomScaleSheetLayoutView="100" workbookViewId="0" topLeftCell="A39">
      <selection activeCell="I48" sqref="I48"/>
    </sheetView>
  </sheetViews>
  <sheetFormatPr defaultColWidth="9.00390625" defaultRowHeight="12.75"/>
  <cols>
    <col min="1" max="1" width="4.875" style="1" customWidth="1"/>
    <col min="2" max="2" width="4.00390625" style="1" customWidth="1"/>
    <col min="3" max="3" width="48.125" style="1" customWidth="1"/>
    <col min="4" max="4" width="19.00390625" style="1" customWidth="1"/>
    <col min="5" max="5" width="13.375" style="1" customWidth="1"/>
    <col min="6" max="6" width="14.125" style="1" bestFit="1" customWidth="1"/>
    <col min="7" max="7" width="9.625" style="1" bestFit="1" customWidth="1"/>
    <col min="8" max="8" width="7.375" style="1" customWidth="1"/>
    <col min="9" max="9" width="11.125" style="1" customWidth="1"/>
    <col min="10" max="10" width="4.25390625" style="1" customWidth="1"/>
    <col min="11" max="11" width="12.25390625" style="1" customWidth="1"/>
    <col min="12" max="12" width="11.75390625" style="1" customWidth="1"/>
    <col min="13" max="16384" width="9.125" style="1" customWidth="1"/>
  </cols>
  <sheetData>
    <row r="1" ht="7.5" customHeight="1"/>
    <row r="2" spans="1:12" s="14" customFormat="1" ht="15.75">
      <c r="A2" s="36" t="s">
        <v>25</v>
      </c>
      <c r="B2" s="12"/>
      <c r="C2" s="13"/>
      <c r="D2" s="13"/>
      <c r="E2" s="13"/>
      <c r="I2" s="15"/>
      <c r="K2" s="15"/>
      <c r="L2" s="15"/>
    </row>
    <row r="3" spans="1:12" s="14" customFormat="1" ht="5.25" customHeight="1">
      <c r="A3" s="36"/>
      <c r="B3" s="12"/>
      <c r="C3" s="13"/>
      <c r="D3" s="13"/>
      <c r="E3" s="13"/>
      <c r="I3" s="15"/>
      <c r="K3" s="15"/>
      <c r="L3" s="15"/>
    </row>
    <row r="4" spans="1:12" s="14" customFormat="1" ht="5.25" customHeight="1">
      <c r="A4" s="5"/>
      <c r="B4" s="39"/>
      <c r="C4" s="40"/>
      <c r="D4" s="13"/>
      <c r="E4" s="13"/>
      <c r="I4" s="15"/>
      <c r="K4" s="15"/>
      <c r="L4" s="15"/>
    </row>
    <row r="5" spans="1:12" s="14" customFormat="1" ht="12" customHeight="1">
      <c r="A5" s="5" t="s">
        <v>32</v>
      </c>
      <c r="B5" s="39"/>
      <c r="C5" s="40"/>
      <c r="D5" s="13"/>
      <c r="E5" s="13"/>
      <c r="I5" s="15"/>
      <c r="K5" s="15"/>
      <c r="L5" s="15"/>
    </row>
    <row r="6" spans="1:12" s="14" customFormat="1" ht="12" customHeight="1">
      <c r="A6" s="49" t="s">
        <v>26</v>
      </c>
      <c r="B6" s="39"/>
      <c r="C6" s="40"/>
      <c r="D6" s="13"/>
      <c r="E6" s="13"/>
      <c r="I6" s="15"/>
      <c r="K6" s="15"/>
      <c r="L6" s="15"/>
    </row>
    <row r="7" spans="1:12" s="14" customFormat="1" ht="12" customHeight="1">
      <c r="A7" s="49" t="s">
        <v>27</v>
      </c>
      <c r="B7" s="39"/>
      <c r="C7" s="40"/>
      <c r="D7" s="13"/>
      <c r="E7" s="13"/>
      <c r="I7" s="15"/>
      <c r="K7" s="15"/>
      <c r="L7" s="15"/>
    </row>
    <row r="8" spans="1:12" s="14" customFormat="1" ht="5.25" customHeight="1">
      <c r="A8" s="37"/>
      <c r="B8" s="39"/>
      <c r="C8" s="40"/>
      <c r="D8" s="13"/>
      <c r="E8" s="13"/>
      <c r="I8" s="15"/>
      <c r="K8" s="15"/>
      <c r="L8" s="15"/>
    </row>
    <row r="9" spans="1:12" s="14" customFormat="1" ht="12" customHeight="1">
      <c r="A9" s="37" t="s">
        <v>22</v>
      </c>
      <c r="B9" s="39"/>
      <c r="C9" s="40"/>
      <c r="D9" s="13"/>
      <c r="E9" s="13"/>
      <c r="I9" s="15"/>
      <c r="K9" s="15"/>
      <c r="L9" s="15"/>
    </row>
    <row r="10" spans="1:12" s="14" customFormat="1" ht="12" customHeight="1">
      <c r="A10" s="48" t="s">
        <v>28</v>
      </c>
      <c r="B10" s="39"/>
      <c r="C10" s="40"/>
      <c r="D10" s="13"/>
      <c r="E10" s="13"/>
      <c r="I10" s="15"/>
      <c r="K10" s="15"/>
      <c r="L10" s="15"/>
    </row>
    <row r="11" spans="1:12" s="14" customFormat="1" ht="12" customHeight="1">
      <c r="A11" s="48" t="s">
        <v>31</v>
      </c>
      <c r="B11" s="39"/>
      <c r="C11" s="40"/>
      <c r="D11" s="13"/>
      <c r="E11" s="13"/>
      <c r="I11" s="15"/>
      <c r="K11" s="15"/>
      <c r="L11" s="15"/>
    </row>
    <row r="12" spans="1:12" s="14" customFormat="1" ht="12">
      <c r="A12" s="48" t="s">
        <v>29</v>
      </c>
      <c r="B12" s="39"/>
      <c r="C12" s="40"/>
      <c r="D12" s="13"/>
      <c r="E12" s="13"/>
      <c r="I12" s="15"/>
      <c r="K12" s="15"/>
      <c r="L12" s="15"/>
    </row>
    <row r="13" spans="1:12" s="14" customFormat="1" ht="12">
      <c r="A13" s="37" t="s">
        <v>110</v>
      </c>
      <c r="B13" s="39"/>
      <c r="C13" s="40"/>
      <c r="D13" s="13"/>
      <c r="E13" s="13"/>
      <c r="I13" s="15"/>
      <c r="K13" s="15"/>
      <c r="L13" s="15"/>
    </row>
    <row r="14" spans="1:11" s="14" customFormat="1" ht="5.25" customHeight="1">
      <c r="A14" s="48"/>
      <c r="B14" s="39"/>
      <c r="C14" s="40"/>
      <c r="D14" s="13"/>
      <c r="G14" s="15"/>
      <c r="I14" s="15"/>
      <c r="J14" s="15"/>
      <c r="K14" s="15"/>
    </row>
    <row r="15" spans="1:5" s="16" customFormat="1" ht="8.25" customHeight="1" thickBot="1">
      <c r="A15" s="14"/>
      <c r="D15" s="17"/>
      <c r="E15" s="17"/>
    </row>
    <row r="16" spans="1:12" s="2" customFormat="1" ht="60" customHeight="1" thickBot="1">
      <c r="A16" s="41" t="s">
        <v>16</v>
      </c>
      <c r="B16" s="42" t="s">
        <v>17</v>
      </c>
      <c r="C16" s="43" t="s">
        <v>30</v>
      </c>
      <c r="D16" s="43" t="s">
        <v>20</v>
      </c>
      <c r="E16" s="44" t="s">
        <v>1</v>
      </c>
      <c r="F16" s="43" t="s">
        <v>24</v>
      </c>
      <c r="G16" s="45" t="s">
        <v>14</v>
      </c>
      <c r="H16" s="46" t="s">
        <v>0</v>
      </c>
      <c r="I16" s="42" t="s">
        <v>23</v>
      </c>
      <c r="J16" s="42" t="s">
        <v>18</v>
      </c>
      <c r="K16" s="42" t="s">
        <v>21</v>
      </c>
      <c r="L16" s="47" t="s">
        <v>13</v>
      </c>
    </row>
    <row r="17" spans="1:12" ht="13.5" thickBot="1">
      <c r="A17" s="8" t="s">
        <v>2</v>
      </c>
      <c r="B17" s="9" t="s">
        <v>3</v>
      </c>
      <c r="C17" s="9" t="s">
        <v>15</v>
      </c>
      <c r="D17" s="10" t="s">
        <v>4</v>
      </c>
      <c r="E17" s="10" t="s">
        <v>5</v>
      </c>
      <c r="F17" s="9" t="s">
        <v>6</v>
      </c>
      <c r="G17" s="9" t="s">
        <v>7</v>
      </c>
      <c r="H17" s="9" t="s">
        <v>8</v>
      </c>
      <c r="I17" s="9" t="s">
        <v>9</v>
      </c>
      <c r="J17" s="9" t="s">
        <v>10</v>
      </c>
      <c r="K17" s="9" t="s">
        <v>11</v>
      </c>
      <c r="L17" s="11" t="s">
        <v>19</v>
      </c>
    </row>
    <row r="18" spans="1:12" ht="4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</row>
    <row r="19" spans="1:12" ht="1.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 thickBot="1">
      <c r="A20" s="26" t="s">
        <v>115</v>
      </c>
      <c r="B20" s="27">
        <v>1</v>
      </c>
      <c r="C20" s="38" t="s">
        <v>58</v>
      </c>
      <c r="D20" s="28"/>
      <c r="E20" s="28"/>
      <c r="F20" s="50"/>
      <c r="G20" s="28" t="s">
        <v>33</v>
      </c>
      <c r="H20" s="32">
        <v>104</v>
      </c>
      <c r="I20" s="33"/>
      <c r="J20" s="34"/>
      <c r="K20" s="35">
        <f>H20*I20</f>
        <v>0</v>
      </c>
      <c r="L20" s="30">
        <v>5</v>
      </c>
    </row>
    <row r="21" spans="1:12" ht="18.75" customHeight="1" thickBot="1">
      <c r="A21" s="18"/>
      <c r="B21" s="19"/>
      <c r="C21" s="19"/>
      <c r="D21" s="20"/>
      <c r="E21" s="24"/>
      <c r="F21" s="19"/>
      <c r="G21" s="21"/>
      <c r="H21" s="22" t="s">
        <v>12</v>
      </c>
      <c r="I21" s="23" t="str">
        <f>A20</f>
        <v>D1</v>
      </c>
      <c r="J21" s="25"/>
      <c r="K21" s="29">
        <f>SUM(K20)</f>
        <v>0</v>
      </c>
      <c r="L21" s="7"/>
    </row>
    <row r="22" spans="1:12" ht="13.5" thickBot="1">
      <c r="A22" s="26" t="s">
        <v>123</v>
      </c>
      <c r="B22" s="27">
        <v>2</v>
      </c>
      <c r="C22" s="38" t="s">
        <v>59</v>
      </c>
      <c r="D22" s="28"/>
      <c r="E22" s="28"/>
      <c r="F22" s="50"/>
      <c r="G22" s="28" t="s">
        <v>33</v>
      </c>
      <c r="H22" s="32">
        <v>16</v>
      </c>
      <c r="I22" s="33"/>
      <c r="J22" s="34"/>
      <c r="K22" s="35">
        <f>H22*I22</f>
        <v>0</v>
      </c>
      <c r="L22" s="30">
        <v>5</v>
      </c>
    </row>
    <row r="23" spans="1:12" ht="18.75" customHeight="1" thickBot="1">
      <c r="A23" s="18"/>
      <c r="B23" s="19"/>
      <c r="C23" s="19"/>
      <c r="D23" s="20"/>
      <c r="E23" s="24"/>
      <c r="F23" s="19"/>
      <c r="G23" s="21"/>
      <c r="H23" s="22" t="s">
        <v>12</v>
      </c>
      <c r="I23" s="23" t="str">
        <f>A22</f>
        <v>D2</v>
      </c>
      <c r="J23" s="25"/>
      <c r="K23" s="29">
        <f>SUM(K22)</f>
        <v>0</v>
      </c>
      <c r="L23" s="7"/>
    </row>
    <row r="24" spans="1:12" ht="12.75">
      <c r="A24" s="26" t="s">
        <v>124</v>
      </c>
      <c r="B24" s="27">
        <v>3</v>
      </c>
      <c r="C24" s="51" t="s">
        <v>60</v>
      </c>
      <c r="D24" s="28"/>
      <c r="E24" s="28"/>
      <c r="F24" s="50"/>
      <c r="G24" s="28" t="s">
        <v>33</v>
      </c>
      <c r="H24" s="32">
        <v>374</v>
      </c>
      <c r="I24" s="33"/>
      <c r="J24" s="34"/>
      <c r="K24" s="35">
        <f>H24*I24</f>
        <v>0</v>
      </c>
      <c r="L24" s="66"/>
    </row>
    <row r="25" spans="1:12" ht="13.5" thickBot="1">
      <c r="A25" s="70"/>
      <c r="B25" s="77">
        <v>4</v>
      </c>
      <c r="C25" s="78" t="s">
        <v>61</v>
      </c>
      <c r="D25" s="79"/>
      <c r="E25" s="79"/>
      <c r="F25" s="80"/>
      <c r="G25" s="79" t="s">
        <v>36</v>
      </c>
      <c r="H25" s="81">
        <v>2400</v>
      </c>
      <c r="I25" s="82"/>
      <c r="J25" s="52"/>
      <c r="K25" s="53">
        <f>H25*I25</f>
        <v>0</v>
      </c>
      <c r="L25" s="31">
        <v>600</v>
      </c>
    </row>
    <row r="26" spans="1:12" ht="18.75" customHeight="1" thickBot="1">
      <c r="A26" s="18"/>
      <c r="B26" s="19"/>
      <c r="C26" s="19"/>
      <c r="D26" s="20"/>
      <c r="E26" s="24"/>
      <c r="F26" s="19"/>
      <c r="G26" s="21"/>
      <c r="H26" s="22" t="s">
        <v>12</v>
      </c>
      <c r="I26" s="23" t="str">
        <f>A24</f>
        <v>D3</v>
      </c>
      <c r="J26" s="25"/>
      <c r="K26" s="29">
        <f>K24+K25</f>
        <v>0</v>
      </c>
      <c r="L26" s="7"/>
    </row>
    <row r="27" spans="1:12" s="16" customFormat="1" ht="12.75">
      <c r="A27" s="26" t="s">
        <v>125</v>
      </c>
      <c r="B27" s="27">
        <v>5</v>
      </c>
      <c r="C27" s="83" t="s">
        <v>109</v>
      </c>
      <c r="D27" s="84"/>
      <c r="E27" s="84"/>
      <c r="F27" s="85"/>
      <c r="G27" s="84" t="s">
        <v>33</v>
      </c>
      <c r="H27" s="86">
        <v>83</v>
      </c>
      <c r="I27" s="87"/>
      <c r="J27" s="88"/>
      <c r="K27" s="89">
        <f>H27*I27</f>
        <v>0</v>
      </c>
      <c r="L27" s="123"/>
    </row>
    <row r="28" spans="1:12" s="16" customFormat="1" ht="13.5" thickBot="1">
      <c r="A28" s="70"/>
      <c r="B28" s="77">
        <v>6</v>
      </c>
      <c r="C28" s="91" t="s">
        <v>62</v>
      </c>
      <c r="D28" s="92"/>
      <c r="E28" s="92"/>
      <c r="F28" s="93"/>
      <c r="G28" s="92" t="s">
        <v>33</v>
      </c>
      <c r="H28" s="94">
        <v>16</v>
      </c>
      <c r="I28" s="95"/>
      <c r="J28" s="96"/>
      <c r="K28" s="97">
        <f>H28*I28</f>
        <v>0</v>
      </c>
      <c r="L28" s="98">
        <v>25</v>
      </c>
    </row>
    <row r="29" spans="1:12" s="16" customFormat="1" ht="18.75" customHeight="1" thickBot="1">
      <c r="A29" s="99"/>
      <c r="B29" s="100"/>
      <c r="C29" s="100"/>
      <c r="D29" s="101"/>
      <c r="E29" s="102"/>
      <c r="F29" s="100"/>
      <c r="G29" s="103"/>
      <c r="H29" s="104" t="s">
        <v>12</v>
      </c>
      <c r="I29" s="105" t="str">
        <f>A27</f>
        <v>D4</v>
      </c>
      <c r="J29" s="106"/>
      <c r="K29" s="107">
        <f>K27+K28</f>
        <v>0</v>
      </c>
      <c r="L29" s="7"/>
    </row>
    <row r="30" spans="1:12" s="16" customFormat="1" ht="13.5" thickBot="1">
      <c r="A30" s="26" t="s">
        <v>126</v>
      </c>
      <c r="B30" s="27">
        <v>7</v>
      </c>
      <c r="C30" s="108" t="s">
        <v>63</v>
      </c>
      <c r="D30" s="84"/>
      <c r="E30" s="84"/>
      <c r="F30" s="85"/>
      <c r="G30" s="84" t="s">
        <v>33</v>
      </c>
      <c r="H30" s="86">
        <v>16</v>
      </c>
      <c r="I30" s="87"/>
      <c r="J30" s="88"/>
      <c r="K30" s="89">
        <f>H30*I30</f>
        <v>0</v>
      </c>
      <c r="L30" s="90">
        <v>30</v>
      </c>
    </row>
    <row r="31" spans="1:12" s="16" customFormat="1" ht="19.5" customHeight="1" thickBot="1">
      <c r="A31" s="99"/>
      <c r="B31" s="100"/>
      <c r="C31" s="100"/>
      <c r="D31" s="101"/>
      <c r="E31" s="102"/>
      <c r="F31" s="100"/>
      <c r="G31" s="103"/>
      <c r="H31" s="104" t="s">
        <v>12</v>
      </c>
      <c r="I31" s="105" t="str">
        <f>A30</f>
        <v>D5</v>
      </c>
      <c r="J31" s="106"/>
      <c r="K31" s="107">
        <f>SUM(K30)</f>
        <v>0</v>
      </c>
      <c r="L31" s="7"/>
    </row>
    <row r="32" spans="1:12" s="16" customFormat="1" ht="14.25" customHeight="1">
      <c r="A32" s="195" t="s">
        <v>127</v>
      </c>
      <c r="B32" s="57">
        <v>8</v>
      </c>
      <c r="C32" s="109" t="s">
        <v>64</v>
      </c>
      <c r="D32" s="110"/>
      <c r="E32" s="110"/>
      <c r="F32" s="111"/>
      <c r="G32" s="110" t="s">
        <v>33</v>
      </c>
      <c r="H32" s="112">
        <v>6</v>
      </c>
      <c r="I32" s="113"/>
      <c r="J32" s="114"/>
      <c r="K32" s="115">
        <f>H32*I32</f>
        <v>0</v>
      </c>
      <c r="L32" s="212">
        <v>30</v>
      </c>
    </row>
    <row r="33" spans="1:12" s="16" customFormat="1" ht="13.5" thickBot="1">
      <c r="A33" s="202"/>
      <c r="B33" s="60">
        <v>9</v>
      </c>
      <c r="C33" s="116" t="s">
        <v>65</v>
      </c>
      <c r="D33" s="117"/>
      <c r="E33" s="117"/>
      <c r="F33" s="118"/>
      <c r="G33" s="117" t="s">
        <v>33</v>
      </c>
      <c r="H33" s="119">
        <v>177</v>
      </c>
      <c r="I33" s="120"/>
      <c r="J33" s="121"/>
      <c r="K33" s="122">
        <f>H33*I33</f>
        <v>0</v>
      </c>
      <c r="L33" s="213"/>
    </row>
    <row r="34" spans="1:12" s="16" customFormat="1" ht="18.75" customHeight="1" thickBot="1">
      <c r="A34" s="99"/>
      <c r="B34" s="100"/>
      <c r="C34" s="100"/>
      <c r="D34" s="101"/>
      <c r="E34" s="102"/>
      <c r="F34" s="100"/>
      <c r="G34" s="103"/>
      <c r="H34" s="104" t="s">
        <v>12</v>
      </c>
      <c r="I34" s="105" t="str">
        <f>A32</f>
        <v>D6</v>
      </c>
      <c r="J34" s="106"/>
      <c r="K34" s="107">
        <f>SUM(K32:K33)</f>
        <v>0</v>
      </c>
      <c r="L34" s="7"/>
    </row>
    <row r="35" spans="1:12" s="16" customFormat="1" ht="16.5" customHeight="1">
      <c r="A35" s="26" t="s">
        <v>128</v>
      </c>
      <c r="B35" s="124">
        <v>10</v>
      </c>
      <c r="C35" s="125" t="s">
        <v>83</v>
      </c>
      <c r="D35" s="126"/>
      <c r="E35" s="127"/>
      <c r="F35" s="128"/>
      <c r="G35" s="127" t="s">
        <v>33</v>
      </c>
      <c r="H35" s="129">
        <v>21</v>
      </c>
      <c r="I35" s="130"/>
      <c r="J35" s="131"/>
      <c r="K35" s="132">
        <f>H35*I35</f>
        <v>0</v>
      </c>
      <c r="L35" s="123"/>
    </row>
    <row r="36" spans="1:12" s="16" customFormat="1" ht="17.25" customHeight="1" thickBot="1">
      <c r="A36" s="70"/>
      <c r="B36" s="77">
        <v>11</v>
      </c>
      <c r="C36" s="76" t="s">
        <v>46</v>
      </c>
      <c r="D36" s="133"/>
      <c r="E36" s="133"/>
      <c r="F36" s="134"/>
      <c r="G36" s="133" t="s">
        <v>33</v>
      </c>
      <c r="H36" s="135">
        <v>39</v>
      </c>
      <c r="I36" s="95"/>
      <c r="J36" s="96"/>
      <c r="K36" s="97">
        <f>H36*I36</f>
        <v>0</v>
      </c>
      <c r="L36" s="98">
        <v>3</v>
      </c>
    </row>
    <row r="37" spans="1:12" s="16" customFormat="1" ht="19.5" customHeight="1" thickBot="1">
      <c r="A37" s="99"/>
      <c r="B37" s="136"/>
      <c r="C37" s="100"/>
      <c r="D37" s="101"/>
      <c r="E37" s="102"/>
      <c r="F37" s="100"/>
      <c r="G37" s="103"/>
      <c r="H37" s="104" t="s">
        <v>12</v>
      </c>
      <c r="I37" s="105" t="str">
        <f>A35</f>
        <v>D7</v>
      </c>
      <c r="J37" s="106"/>
      <c r="K37" s="107">
        <f>K35+K36</f>
        <v>0</v>
      </c>
      <c r="L37" s="7"/>
    </row>
    <row r="38" spans="1:12" ht="107.25" customHeight="1">
      <c r="A38" s="214" t="s">
        <v>129</v>
      </c>
      <c r="B38" s="158">
        <v>12</v>
      </c>
      <c r="C38" s="137" t="s">
        <v>66</v>
      </c>
      <c r="D38" s="159"/>
      <c r="E38" s="159"/>
      <c r="F38" s="160"/>
      <c r="G38" s="159" t="s">
        <v>33</v>
      </c>
      <c r="H38" s="161">
        <v>511</v>
      </c>
      <c r="I38" s="162"/>
      <c r="J38" s="163"/>
      <c r="K38" s="164">
        <f>H38*I38</f>
        <v>0</v>
      </c>
      <c r="L38" s="209">
        <v>150</v>
      </c>
    </row>
    <row r="39" spans="1:12" s="55" customFormat="1" ht="105.75" customHeight="1">
      <c r="A39" s="215"/>
      <c r="B39" s="166">
        <v>13</v>
      </c>
      <c r="C39" s="143" t="s">
        <v>67</v>
      </c>
      <c r="D39" s="167"/>
      <c r="E39" s="168"/>
      <c r="F39" s="169"/>
      <c r="G39" s="168" t="s">
        <v>34</v>
      </c>
      <c r="H39" s="170">
        <v>300</v>
      </c>
      <c r="I39" s="171"/>
      <c r="J39" s="172"/>
      <c r="K39" s="173">
        <f>H39*I39</f>
        <v>0</v>
      </c>
      <c r="L39" s="210"/>
    </row>
    <row r="40" spans="1:12" ht="94.5" customHeight="1" thickBot="1">
      <c r="A40" s="216"/>
      <c r="B40" s="174">
        <v>14</v>
      </c>
      <c r="C40" s="142" t="s">
        <v>84</v>
      </c>
      <c r="D40" s="175"/>
      <c r="E40" s="175"/>
      <c r="F40" s="176"/>
      <c r="G40" s="175" t="s">
        <v>34</v>
      </c>
      <c r="H40" s="177">
        <v>300</v>
      </c>
      <c r="I40" s="178"/>
      <c r="J40" s="179"/>
      <c r="K40" s="173">
        <f>H40*I40</f>
        <v>0</v>
      </c>
      <c r="L40" s="211"/>
    </row>
    <row r="41" spans="1:12" ht="18.75" customHeight="1" thickBot="1">
      <c r="A41" s="18"/>
      <c r="B41" s="19"/>
      <c r="C41" s="19"/>
      <c r="D41" s="20"/>
      <c r="E41" s="24"/>
      <c r="F41" s="19"/>
      <c r="G41" s="21"/>
      <c r="H41" s="22" t="s">
        <v>12</v>
      </c>
      <c r="I41" s="23" t="str">
        <f>A38</f>
        <v>D8</v>
      </c>
      <c r="J41" s="25"/>
      <c r="K41" s="29">
        <f>K38+K39+K40</f>
        <v>0</v>
      </c>
      <c r="L41" s="7"/>
    </row>
    <row r="42" spans="1:12" ht="13.5" thickBot="1">
      <c r="A42" s="26" t="s">
        <v>130</v>
      </c>
      <c r="B42" s="27">
        <v>15</v>
      </c>
      <c r="C42" s="138" t="s">
        <v>68</v>
      </c>
      <c r="D42" s="67"/>
      <c r="E42" s="67"/>
      <c r="F42" s="68"/>
      <c r="G42" s="67" t="s">
        <v>33</v>
      </c>
      <c r="H42" s="69">
        <v>348</v>
      </c>
      <c r="I42" s="33"/>
      <c r="J42" s="34"/>
      <c r="K42" s="35">
        <f>H42*I42</f>
        <v>0</v>
      </c>
      <c r="L42" s="30">
        <v>200</v>
      </c>
    </row>
    <row r="43" spans="1:12" ht="18.75" customHeight="1" thickBot="1">
      <c r="A43" s="18"/>
      <c r="B43" s="19"/>
      <c r="C43" s="19"/>
      <c r="D43" s="20"/>
      <c r="E43" s="24"/>
      <c r="F43" s="19"/>
      <c r="G43" s="21"/>
      <c r="H43" s="22" t="s">
        <v>12</v>
      </c>
      <c r="I43" s="23" t="str">
        <f>A42</f>
        <v>D9</v>
      </c>
      <c r="J43" s="25"/>
      <c r="K43" s="29">
        <f>SUM(K42)</f>
        <v>0</v>
      </c>
      <c r="L43" s="7"/>
    </row>
    <row r="44" spans="1:12" ht="25.5" customHeight="1" thickBot="1">
      <c r="A44" s="157" t="s">
        <v>131</v>
      </c>
      <c r="B44" s="181">
        <v>16</v>
      </c>
      <c r="C44" s="138" t="s">
        <v>69</v>
      </c>
      <c r="D44" s="159"/>
      <c r="E44" s="159"/>
      <c r="F44" s="160"/>
      <c r="G44" s="159" t="s">
        <v>33</v>
      </c>
      <c r="H44" s="161">
        <v>300</v>
      </c>
      <c r="I44" s="162"/>
      <c r="J44" s="163"/>
      <c r="K44" s="164">
        <f>H44*I44</f>
        <v>0</v>
      </c>
      <c r="L44" s="196">
        <v>200</v>
      </c>
    </row>
    <row r="45" spans="1:12" ht="18.75" customHeight="1" thickBot="1">
      <c r="A45" s="18"/>
      <c r="B45" s="19"/>
      <c r="C45" s="19"/>
      <c r="D45" s="20"/>
      <c r="E45" s="24"/>
      <c r="F45" s="19"/>
      <c r="G45" s="21"/>
      <c r="H45" s="22" t="s">
        <v>12</v>
      </c>
      <c r="I45" s="23" t="str">
        <f>A44</f>
        <v>D10</v>
      </c>
      <c r="J45" s="25"/>
      <c r="K45" s="29">
        <f>SUM(K44)</f>
        <v>0</v>
      </c>
      <c r="L45" s="7"/>
    </row>
    <row r="46" spans="1:12" s="55" customFormat="1" ht="15" customHeight="1" thickBot="1">
      <c r="A46" s="26" t="s">
        <v>132</v>
      </c>
      <c r="B46" s="54">
        <v>17</v>
      </c>
      <c r="C46" s="145" t="s">
        <v>70</v>
      </c>
      <c r="D46" s="67"/>
      <c r="E46" s="67"/>
      <c r="F46" s="68"/>
      <c r="G46" s="67" t="s">
        <v>33</v>
      </c>
      <c r="H46" s="69">
        <v>598</v>
      </c>
      <c r="I46" s="33"/>
      <c r="J46" s="34"/>
      <c r="K46" s="35">
        <f>H46*I46</f>
        <v>0</v>
      </c>
      <c r="L46" s="30">
        <v>120</v>
      </c>
    </row>
    <row r="47" spans="1:12" ht="18.75" customHeight="1" thickBot="1">
      <c r="A47" s="18"/>
      <c r="B47" s="19"/>
      <c r="C47" s="19"/>
      <c r="D47" s="20"/>
      <c r="E47" s="24"/>
      <c r="F47" s="19"/>
      <c r="G47" s="21"/>
      <c r="H47" s="22" t="s">
        <v>12</v>
      </c>
      <c r="I47" s="23" t="str">
        <f>A46</f>
        <v>D11</v>
      </c>
      <c r="J47" s="25"/>
      <c r="K47" s="29">
        <f>SUM(K46)</f>
        <v>0</v>
      </c>
      <c r="L47" s="64"/>
    </row>
    <row r="48" spans="1:12" ht="15.75" customHeight="1">
      <c r="A48" s="214" t="s">
        <v>133</v>
      </c>
      <c r="B48" s="57">
        <v>18</v>
      </c>
      <c r="C48" s="146" t="s">
        <v>71</v>
      </c>
      <c r="D48" s="147"/>
      <c r="E48" s="147"/>
      <c r="F48" s="148"/>
      <c r="G48" s="147" t="s">
        <v>33</v>
      </c>
      <c r="H48" s="149">
        <v>36</v>
      </c>
      <c r="I48" s="58"/>
      <c r="J48" s="59"/>
      <c r="K48" s="58">
        <f>H48*I48</f>
        <v>0</v>
      </c>
      <c r="L48" s="66"/>
    </row>
    <row r="49" spans="1:12" ht="17.25" customHeight="1" thickBot="1">
      <c r="A49" s="216"/>
      <c r="B49" s="60">
        <v>19</v>
      </c>
      <c r="C49" s="76" t="s">
        <v>56</v>
      </c>
      <c r="D49" s="150"/>
      <c r="E49" s="150"/>
      <c r="F49" s="151"/>
      <c r="G49" s="150" t="s">
        <v>33</v>
      </c>
      <c r="H49" s="152">
        <v>26</v>
      </c>
      <c r="I49" s="61"/>
      <c r="J49" s="62"/>
      <c r="K49" s="63">
        <f>H49*I49</f>
        <v>0</v>
      </c>
      <c r="L49" s="153">
        <v>50</v>
      </c>
    </row>
    <row r="50" spans="1:12" ht="19.5" customHeight="1" thickBot="1">
      <c r="A50" s="18"/>
      <c r="B50" s="19"/>
      <c r="C50" s="19"/>
      <c r="D50" s="20"/>
      <c r="E50" s="24"/>
      <c r="F50" s="19"/>
      <c r="G50" s="21"/>
      <c r="H50" s="22" t="s">
        <v>12</v>
      </c>
      <c r="I50" s="23" t="str">
        <f>A48</f>
        <v>D12</v>
      </c>
      <c r="J50" s="25"/>
      <c r="K50" s="29">
        <f>K48+K49</f>
        <v>0</v>
      </c>
      <c r="L50" s="7"/>
    </row>
    <row r="51" spans="1:12" ht="66" customHeight="1" thickBot="1">
      <c r="A51" s="156" t="s">
        <v>134</v>
      </c>
      <c r="B51" s="181">
        <v>20</v>
      </c>
      <c r="C51" s="138" t="s">
        <v>72</v>
      </c>
      <c r="D51" s="159"/>
      <c r="E51" s="159"/>
      <c r="F51" s="160"/>
      <c r="G51" s="159" t="s">
        <v>33</v>
      </c>
      <c r="H51" s="161">
        <v>20</v>
      </c>
      <c r="I51" s="162"/>
      <c r="J51" s="179"/>
      <c r="K51" s="173">
        <f>H51*I51</f>
        <v>0</v>
      </c>
      <c r="L51" s="180">
        <v>5</v>
      </c>
    </row>
    <row r="52" spans="1:12" ht="18.75" customHeight="1" thickBot="1">
      <c r="A52" s="18"/>
      <c r="B52" s="19"/>
      <c r="C52" s="19"/>
      <c r="D52" s="20"/>
      <c r="E52" s="24"/>
      <c r="F52" s="19"/>
      <c r="G52" s="21"/>
      <c r="H52" s="22" t="s">
        <v>12</v>
      </c>
      <c r="I52" s="23" t="str">
        <f>A51</f>
        <v>D13</v>
      </c>
      <c r="J52" s="25"/>
      <c r="K52" s="29">
        <f>SUM(K51)</f>
        <v>0</v>
      </c>
      <c r="L52" s="7"/>
    </row>
    <row r="53" spans="1:12" ht="24.75" thickBot="1">
      <c r="A53" s="156" t="s">
        <v>135</v>
      </c>
      <c r="B53" s="181">
        <v>21</v>
      </c>
      <c r="C53" s="138" t="s">
        <v>73</v>
      </c>
      <c r="D53" s="67"/>
      <c r="E53" s="67"/>
      <c r="F53" s="68"/>
      <c r="G53" s="67" t="s">
        <v>35</v>
      </c>
      <c r="H53" s="69">
        <v>1345</v>
      </c>
      <c r="I53" s="33"/>
      <c r="J53" s="52"/>
      <c r="K53" s="53">
        <f>H53*I53</f>
        <v>0</v>
      </c>
      <c r="L53" s="31">
        <v>300</v>
      </c>
    </row>
    <row r="54" spans="1:12" ht="18.75" customHeight="1" thickBot="1">
      <c r="A54" s="18"/>
      <c r="B54" s="19"/>
      <c r="C54" s="19"/>
      <c r="D54" s="20"/>
      <c r="E54" s="24"/>
      <c r="F54" s="19"/>
      <c r="G54" s="21"/>
      <c r="H54" s="22" t="s">
        <v>12</v>
      </c>
      <c r="I54" s="23" t="str">
        <f>A53</f>
        <v>D14</v>
      </c>
      <c r="J54" s="25"/>
      <c r="K54" s="29">
        <f>SUM(K53)</f>
        <v>0</v>
      </c>
      <c r="L54" s="7"/>
    </row>
    <row r="55" spans="1:12" ht="13.5" thickBot="1">
      <c r="A55" s="26" t="s">
        <v>136</v>
      </c>
      <c r="B55" s="27">
        <v>22</v>
      </c>
      <c r="C55" s="145" t="s">
        <v>74</v>
      </c>
      <c r="D55" s="67"/>
      <c r="E55" s="67"/>
      <c r="F55" s="68"/>
      <c r="G55" s="67" t="s">
        <v>36</v>
      </c>
      <c r="H55" s="69">
        <v>4272</v>
      </c>
      <c r="I55" s="33"/>
      <c r="J55" s="52"/>
      <c r="K55" s="53">
        <f>H55*I55</f>
        <v>0</v>
      </c>
      <c r="L55" s="31">
        <v>60</v>
      </c>
    </row>
    <row r="56" spans="1:12" s="55" customFormat="1" ht="18.75" customHeight="1" thickBot="1">
      <c r="A56" s="18"/>
      <c r="B56" s="19"/>
      <c r="C56" s="19"/>
      <c r="D56" s="20"/>
      <c r="E56" s="24"/>
      <c r="F56" s="19"/>
      <c r="G56" s="21"/>
      <c r="H56" s="22" t="s">
        <v>12</v>
      </c>
      <c r="I56" s="23" t="str">
        <f>A55</f>
        <v>D15</v>
      </c>
      <c r="J56" s="25"/>
      <c r="K56" s="56">
        <f>SUM(K55)</f>
        <v>0</v>
      </c>
      <c r="L56" s="7"/>
    </row>
    <row r="57" spans="1:12" s="55" customFormat="1" ht="13.5" thickBot="1">
      <c r="A57" s="26" t="s">
        <v>137</v>
      </c>
      <c r="B57" s="54">
        <v>23</v>
      </c>
      <c r="C57" s="145" t="s">
        <v>75</v>
      </c>
      <c r="D57" s="67"/>
      <c r="E57" s="67"/>
      <c r="F57" s="68"/>
      <c r="G57" s="67" t="s">
        <v>33</v>
      </c>
      <c r="H57" s="69">
        <v>34</v>
      </c>
      <c r="I57" s="33"/>
      <c r="J57" s="52"/>
      <c r="K57" s="53">
        <f>H57*I57</f>
        <v>0</v>
      </c>
      <c r="L57" s="31">
        <v>15</v>
      </c>
    </row>
    <row r="58" spans="1:12" s="55" customFormat="1" ht="18.75" customHeight="1" thickBot="1">
      <c r="A58" s="18"/>
      <c r="B58" s="19"/>
      <c r="C58" s="19"/>
      <c r="D58" s="20"/>
      <c r="E58" s="24"/>
      <c r="F58" s="19"/>
      <c r="G58" s="21"/>
      <c r="H58" s="22" t="s">
        <v>12</v>
      </c>
      <c r="I58" s="23" t="str">
        <f>A57</f>
        <v>D16</v>
      </c>
      <c r="J58" s="25"/>
      <c r="K58" s="56">
        <f>SUM(K57)</f>
        <v>0</v>
      </c>
      <c r="L58" s="7"/>
    </row>
    <row r="59" spans="1:12" s="55" customFormat="1" ht="13.5" thickBot="1">
      <c r="A59" s="26" t="s">
        <v>138</v>
      </c>
      <c r="B59" s="54">
        <v>24</v>
      </c>
      <c r="C59" s="145" t="s">
        <v>76</v>
      </c>
      <c r="D59" s="67"/>
      <c r="E59" s="67"/>
      <c r="F59" s="68"/>
      <c r="G59" s="67" t="s">
        <v>33</v>
      </c>
      <c r="H59" s="69">
        <v>5</v>
      </c>
      <c r="I59" s="33"/>
      <c r="J59" s="52"/>
      <c r="K59" s="53">
        <f>H59*I59</f>
        <v>0</v>
      </c>
      <c r="L59" s="31">
        <v>1.5</v>
      </c>
    </row>
    <row r="60" spans="1:12" s="55" customFormat="1" ht="18.75" customHeight="1" thickBot="1">
      <c r="A60" s="18"/>
      <c r="B60" s="19"/>
      <c r="C60" s="19"/>
      <c r="D60" s="20"/>
      <c r="E60" s="24"/>
      <c r="F60" s="19"/>
      <c r="G60" s="21"/>
      <c r="H60" s="22" t="s">
        <v>12</v>
      </c>
      <c r="I60" s="23" t="str">
        <f>A59</f>
        <v>D17</v>
      </c>
      <c r="J60" s="25"/>
      <c r="K60" s="56">
        <f>SUM(K59)</f>
        <v>0</v>
      </c>
      <c r="L60" s="7"/>
    </row>
    <row r="61" spans="1:12" s="55" customFormat="1" ht="24.75" thickBot="1">
      <c r="A61" s="26" t="s">
        <v>139</v>
      </c>
      <c r="B61" s="54">
        <v>25</v>
      </c>
      <c r="C61" s="144" t="s">
        <v>77</v>
      </c>
      <c r="D61" s="67"/>
      <c r="E61" s="67"/>
      <c r="F61" s="68"/>
      <c r="G61" s="67" t="s">
        <v>33</v>
      </c>
      <c r="H61" s="69">
        <v>593</v>
      </c>
      <c r="I61" s="33"/>
      <c r="J61" s="52"/>
      <c r="K61" s="53">
        <f>H61*I61</f>
        <v>0</v>
      </c>
      <c r="L61" s="31">
        <v>250</v>
      </c>
    </row>
    <row r="62" spans="1:12" ht="18.75" customHeight="1" thickBot="1">
      <c r="A62" s="18"/>
      <c r="B62" s="19"/>
      <c r="C62" s="19"/>
      <c r="D62" s="20"/>
      <c r="E62" s="24"/>
      <c r="F62" s="19"/>
      <c r="G62" s="21"/>
      <c r="H62" s="22"/>
      <c r="I62" s="23" t="str">
        <f>A61</f>
        <v>D18</v>
      </c>
      <c r="J62" s="25"/>
      <c r="K62" s="29">
        <f>SUM(K61)</f>
        <v>0</v>
      </c>
      <c r="L62" s="7"/>
    </row>
    <row r="63" spans="1:12" ht="12.75">
      <c r="A63" s="26" t="s">
        <v>140</v>
      </c>
      <c r="B63" s="57">
        <v>26</v>
      </c>
      <c r="C63" s="145" t="s">
        <v>78</v>
      </c>
      <c r="D63" s="67"/>
      <c r="E63" s="67"/>
      <c r="F63" s="68"/>
      <c r="G63" s="67" t="s">
        <v>33</v>
      </c>
      <c r="H63" s="69">
        <v>21</v>
      </c>
      <c r="I63" s="33"/>
      <c r="J63" s="34"/>
      <c r="K63" s="35">
        <f>H63*I63</f>
        <v>0</v>
      </c>
      <c r="L63" s="66"/>
    </row>
    <row r="64" spans="1:12" ht="24.75" thickBot="1">
      <c r="A64" s="154"/>
      <c r="B64" s="60">
        <v>27</v>
      </c>
      <c r="C64" s="76" t="s">
        <v>45</v>
      </c>
      <c r="D64" s="139"/>
      <c r="E64" s="139"/>
      <c r="F64" s="140"/>
      <c r="G64" s="139" t="s">
        <v>33</v>
      </c>
      <c r="H64" s="141">
        <v>234</v>
      </c>
      <c r="I64" s="82"/>
      <c r="J64" s="52"/>
      <c r="K64" s="53">
        <f>H64*I64</f>
        <v>0</v>
      </c>
      <c r="L64" s="31">
        <v>50</v>
      </c>
    </row>
    <row r="65" spans="1:12" ht="19.5" customHeight="1" thickBot="1">
      <c r="A65" s="18"/>
      <c r="B65" s="19"/>
      <c r="C65" s="19"/>
      <c r="D65" s="20"/>
      <c r="E65" s="24"/>
      <c r="F65" s="19"/>
      <c r="G65" s="21"/>
      <c r="H65" s="22" t="s">
        <v>12</v>
      </c>
      <c r="I65" s="23" t="str">
        <f>A63</f>
        <v>D19</v>
      </c>
      <c r="J65" s="25"/>
      <c r="K65" s="29">
        <f>K63+K64</f>
        <v>0</v>
      </c>
      <c r="L65" s="7"/>
    </row>
    <row r="66" spans="1:12" ht="48" customHeight="1">
      <c r="A66" s="214" t="s">
        <v>141</v>
      </c>
      <c r="B66" s="158">
        <v>28</v>
      </c>
      <c r="C66" s="138" t="s">
        <v>79</v>
      </c>
      <c r="D66" s="182"/>
      <c r="E66" s="182"/>
      <c r="F66" s="183"/>
      <c r="G66" s="182" t="s">
        <v>33</v>
      </c>
      <c r="H66" s="184">
        <v>819</v>
      </c>
      <c r="I66" s="185"/>
      <c r="J66" s="186"/>
      <c r="K66" s="187">
        <f>H66*I66</f>
        <v>0</v>
      </c>
      <c r="L66" s="165"/>
    </row>
    <row r="67" spans="1:12" ht="47.25" customHeight="1" thickBot="1">
      <c r="A67" s="216"/>
      <c r="B67" s="188">
        <v>29</v>
      </c>
      <c r="C67" s="76" t="s">
        <v>80</v>
      </c>
      <c r="D67" s="189"/>
      <c r="E67" s="189"/>
      <c r="F67" s="190"/>
      <c r="G67" s="189" t="s">
        <v>33</v>
      </c>
      <c r="H67" s="191">
        <v>208</v>
      </c>
      <c r="I67" s="192"/>
      <c r="J67" s="193"/>
      <c r="K67" s="194">
        <f>H67*I67</f>
        <v>0</v>
      </c>
      <c r="L67" s="180">
        <v>250</v>
      </c>
    </row>
    <row r="68" spans="1:12" ht="19.5" customHeight="1" thickBot="1">
      <c r="A68" s="18"/>
      <c r="B68" s="19"/>
      <c r="C68" s="19"/>
      <c r="D68" s="20"/>
      <c r="E68" s="24"/>
      <c r="F68" s="19"/>
      <c r="G68" s="21"/>
      <c r="H68" s="22" t="s">
        <v>12</v>
      </c>
      <c r="I68" s="23" t="str">
        <f>A66</f>
        <v>D20</v>
      </c>
      <c r="J68" s="25"/>
      <c r="K68" s="29">
        <f>K66+K67</f>
        <v>0</v>
      </c>
      <c r="L68" s="7"/>
    </row>
    <row r="69" spans="1:12" ht="24.75" thickBot="1">
      <c r="A69" s="156" t="s">
        <v>142</v>
      </c>
      <c r="B69" s="181">
        <v>30</v>
      </c>
      <c r="C69" s="138" t="s">
        <v>81</v>
      </c>
      <c r="D69" s="159"/>
      <c r="E69" s="159"/>
      <c r="F69" s="160"/>
      <c r="G69" s="159" t="s">
        <v>33</v>
      </c>
      <c r="H69" s="161">
        <v>16</v>
      </c>
      <c r="I69" s="162"/>
      <c r="J69" s="163"/>
      <c r="K69" s="164">
        <f>H69*I69</f>
        <v>0</v>
      </c>
      <c r="L69" s="196">
        <v>6</v>
      </c>
    </row>
    <row r="70" spans="1:12" ht="18.75" customHeight="1" thickBot="1">
      <c r="A70" s="18"/>
      <c r="B70" s="19"/>
      <c r="C70" s="19"/>
      <c r="D70" s="20"/>
      <c r="E70" s="24"/>
      <c r="F70" s="19"/>
      <c r="G70" s="21"/>
      <c r="H70" s="22" t="s">
        <v>12</v>
      </c>
      <c r="I70" s="23" t="str">
        <f>A69</f>
        <v>D21</v>
      </c>
      <c r="J70" s="25"/>
      <c r="K70" s="29">
        <f>SUM(K69)</f>
        <v>0</v>
      </c>
      <c r="L70" s="7"/>
    </row>
    <row r="71" spans="1:12" ht="24.75" thickBot="1">
      <c r="A71" s="156" t="s">
        <v>143</v>
      </c>
      <c r="B71" s="181">
        <v>31</v>
      </c>
      <c r="C71" s="138" t="s">
        <v>82</v>
      </c>
      <c r="D71" s="159"/>
      <c r="E71" s="159"/>
      <c r="F71" s="160"/>
      <c r="G71" s="159" t="s">
        <v>33</v>
      </c>
      <c r="H71" s="161">
        <v>200</v>
      </c>
      <c r="I71" s="162"/>
      <c r="J71" s="179"/>
      <c r="K71" s="173">
        <f>H71*I71</f>
        <v>0</v>
      </c>
      <c r="L71" s="180">
        <v>700</v>
      </c>
    </row>
    <row r="72" spans="1:12" ht="18.75" customHeight="1" thickBot="1">
      <c r="A72" s="18"/>
      <c r="B72" s="19"/>
      <c r="C72" s="19"/>
      <c r="D72" s="20"/>
      <c r="E72" s="24"/>
      <c r="F72" s="19"/>
      <c r="G72" s="21"/>
      <c r="H72" s="22" t="s">
        <v>12</v>
      </c>
      <c r="I72" s="23" t="str">
        <f>A71</f>
        <v>D22</v>
      </c>
      <c r="J72" s="25"/>
      <c r="K72" s="29">
        <f>SUM(K71)</f>
        <v>0</v>
      </c>
      <c r="L72" s="7"/>
    </row>
    <row r="73" spans="1:12" ht="13.5" thickBot="1">
      <c r="A73" s="26" t="s">
        <v>144</v>
      </c>
      <c r="B73" s="27">
        <v>32</v>
      </c>
      <c r="C73" s="145" t="s">
        <v>85</v>
      </c>
      <c r="D73" s="67"/>
      <c r="E73" s="67"/>
      <c r="F73" s="68"/>
      <c r="G73" s="67" t="s">
        <v>37</v>
      </c>
      <c r="H73" s="69">
        <v>3984</v>
      </c>
      <c r="I73" s="33"/>
      <c r="J73" s="34"/>
      <c r="K73" s="35">
        <f>H73*I73</f>
        <v>0</v>
      </c>
      <c r="L73" s="30">
        <v>350</v>
      </c>
    </row>
    <row r="74" spans="1:12" ht="18.75" customHeight="1" thickBot="1">
      <c r="A74" s="18"/>
      <c r="B74" s="19"/>
      <c r="C74" s="19"/>
      <c r="D74" s="20"/>
      <c r="E74" s="24"/>
      <c r="F74" s="19"/>
      <c r="G74" s="21"/>
      <c r="H74" s="22" t="s">
        <v>12</v>
      </c>
      <c r="I74" s="23" t="str">
        <f>A73</f>
        <v>D23</v>
      </c>
      <c r="J74" s="25"/>
      <c r="K74" s="29">
        <f>SUM(K73)</f>
        <v>0</v>
      </c>
      <c r="L74" s="7"/>
    </row>
    <row r="75" spans="1:12" ht="13.5" thickBot="1">
      <c r="A75" s="65" t="s">
        <v>145</v>
      </c>
      <c r="B75" s="27">
        <v>33</v>
      </c>
      <c r="C75" s="144" t="s">
        <v>86</v>
      </c>
      <c r="D75" s="67"/>
      <c r="E75" s="67"/>
      <c r="F75" s="68"/>
      <c r="G75" s="67" t="s">
        <v>33</v>
      </c>
      <c r="H75" s="69">
        <v>1648</v>
      </c>
      <c r="I75" s="33"/>
      <c r="J75" s="34"/>
      <c r="K75" s="35">
        <f>H75*I75</f>
        <v>0</v>
      </c>
      <c r="L75" s="30">
        <v>250</v>
      </c>
    </row>
    <row r="76" spans="1:12" ht="18.75" customHeight="1" thickBot="1">
      <c r="A76" s="18"/>
      <c r="B76" s="19"/>
      <c r="C76" s="19"/>
      <c r="D76" s="20"/>
      <c r="E76" s="24"/>
      <c r="F76" s="19"/>
      <c r="G76" s="21"/>
      <c r="H76" s="22" t="s">
        <v>12</v>
      </c>
      <c r="I76" s="23" t="str">
        <f>A75</f>
        <v>D24</v>
      </c>
      <c r="J76" s="25"/>
      <c r="K76" s="29">
        <f>SUM(K75)</f>
        <v>0</v>
      </c>
      <c r="L76" s="7"/>
    </row>
    <row r="77" spans="1:12" ht="13.5" thickBot="1">
      <c r="A77" s="26" t="s">
        <v>146</v>
      </c>
      <c r="B77" s="27">
        <v>34</v>
      </c>
      <c r="C77" s="145" t="s">
        <v>87</v>
      </c>
      <c r="D77" s="67"/>
      <c r="E77" s="67"/>
      <c r="F77" s="68"/>
      <c r="G77" s="67" t="s">
        <v>35</v>
      </c>
      <c r="H77" s="69">
        <v>229</v>
      </c>
      <c r="I77" s="33"/>
      <c r="J77" s="34"/>
      <c r="K77" s="35">
        <f>H77*I77</f>
        <v>0</v>
      </c>
      <c r="L77" s="30">
        <v>30</v>
      </c>
    </row>
    <row r="78" spans="1:12" ht="18.75" customHeight="1" thickBot="1">
      <c r="A78" s="18"/>
      <c r="B78" s="19"/>
      <c r="C78" s="19"/>
      <c r="D78" s="20"/>
      <c r="E78" s="24"/>
      <c r="F78" s="19"/>
      <c r="G78" s="21"/>
      <c r="H78" s="22" t="s">
        <v>12</v>
      </c>
      <c r="I78" s="23" t="str">
        <f>A77</f>
        <v>D25</v>
      </c>
      <c r="J78" s="25"/>
      <c r="K78" s="29">
        <f>SUM(K77)</f>
        <v>0</v>
      </c>
      <c r="L78" s="7"/>
    </row>
    <row r="79" spans="1:12" s="2" customFormat="1" ht="12.75" thickBot="1">
      <c r="A79" s="26" t="s">
        <v>147</v>
      </c>
      <c r="B79" s="27">
        <v>35</v>
      </c>
      <c r="C79" s="155" t="s">
        <v>88</v>
      </c>
      <c r="D79" s="67"/>
      <c r="E79" s="67"/>
      <c r="F79" s="68"/>
      <c r="G79" s="67" t="s">
        <v>33</v>
      </c>
      <c r="H79" s="69">
        <v>31</v>
      </c>
      <c r="I79" s="33"/>
      <c r="J79" s="34"/>
      <c r="K79" s="35">
        <f>H79*I79</f>
        <v>0</v>
      </c>
      <c r="L79" s="30">
        <v>30</v>
      </c>
    </row>
    <row r="80" spans="1:12" ht="18.75" customHeight="1" thickBot="1">
      <c r="A80" s="18"/>
      <c r="B80" s="19"/>
      <c r="C80" s="19"/>
      <c r="D80" s="20"/>
      <c r="E80" s="24"/>
      <c r="F80" s="19"/>
      <c r="G80" s="21"/>
      <c r="H80" s="22" t="s">
        <v>12</v>
      </c>
      <c r="I80" s="23" t="str">
        <f>A79</f>
        <v>D26</v>
      </c>
      <c r="J80" s="25"/>
      <c r="K80" s="29">
        <f>SUM(K79)</f>
        <v>0</v>
      </c>
      <c r="L80" s="7"/>
    </row>
    <row r="81" spans="1:12" ht="12.75">
      <c r="A81" s="70" t="s">
        <v>148</v>
      </c>
      <c r="B81" s="27">
        <v>36</v>
      </c>
      <c r="C81" s="76" t="s">
        <v>39</v>
      </c>
      <c r="D81" s="67"/>
      <c r="E81" s="67"/>
      <c r="F81" s="68"/>
      <c r="G81" s="67" t="s">
        <v>33</v>
      </c>
      <c r="H81" s="69">
        <v>1222</v>
      </c>
      <c r="I81" s="33"/>
      <c r="J81" s="34"/>
      <c r="K81" s="33">
        <f>H81*I81</f>
        <v>0</v>
      </c>
      <c r="L81" s="66"/>
    </row>
    <row r="82" spans="1:12" ht="13.5" thickBot="1">
      <c r="A82" s="70"/>
      <c r="B82" s="60">
        <v>37</v>
      </c>
      <c r="C82" s="76" t="s">
        <v>40</v>
      </c>
      <c r="D82" s="71"/>
      <c r="E82" s="71"/>
      <c r="F82" s="72"/>
      <c r="G82" s="71" t="s">
        <v>33</v>
      </c>
      <c r="H82" s="73">
        <v>99</v>
      </c>
      <c r="I82" s="74"/>
      <c r="J82" s="75"/>
      <c r="K82" s="61">
        <f>H82*I82</f>
        <v>0</v>
      </c>
      <c r="L82" s="31">
        <v>70</v>
      </c>
    </row>
    <row r="83" spans="1:12" ht="18.75" customHeight="1" thickBot="1">
      <c r="A83" s="18"/>
      <c r="B83" s="19"/>
      <c r="C83" s="19"/>
      <c r="D83" s="20"/>
      <c r="E83" s="24"/>
      <c r="F83" s="19"/>
      <c r="G83" s="21"/>
      <c r="H83" s="22" t="s">
        <v>12</v>
      </c>
      <c r="I83" s="23" t="s">
        <v>38</v>
      </c>
      <c r="J83" s="25"/>
      <c r="K83" s="56">
        <f>SUM(K81:K82)</f>
        <v>0</v>
      </c>
      <c r="L83" s="7"/>
    </row>
    <row r="84" spans="1:12" ht="12.75">
      <c r="A84" s="26" t="s">
        <v>149</v>
      </c>
      <c r="B84" s="27">
        <v>38</v>
      </c>
      <c r="C84" s="76" t="s">
        <v>41</v>
      </c>
      <c r="D84" s="67"/>
      <c r="E84" s="67"/>
      <c r="F84" s="68"/>
      <c r="G84" s="67" t="s">
        <v>33</v>
      </c>
      <c r="H84" s="69">
        <v>166</v>
      </c>
      <c r="I84" s="33"/>
      <c r="J84" s="34"/>
      <c r="K84" s="35">
        <f>H84*I84</f>
        <v>0</v>
      </c>
      <c r="L84" s="66"/>
    </row>
    <row r="85" spans="1:12" ht="13.5" thickBot="1">
      <c r="A85" s="154"/>
      <c r="B85" s="60">
        <v>39</v>
      </c>
      <c r="C85" s="76" t="s">
        <v>47</v>
      </c>
      <c r="D85" s="150"/>
      <c r="E85" s="150"/>
      <c r="F85" s="151"/>
      <c r="G85" s="150" t="s">
        <v>33</v>
      </c>
      <c r="H85" s="152">
        <v>94</v>
      </c>
      <c r="I85" s="61"/>
      <c r="J85" s="62"/>
      <c r="K85" s="63">
        <f>H85*I85</f>
        <v>0</v>
      </c>
      <c r="L85" s="31">
        <v>100</v>
      </c>
    </row>
    <row r="86" spans="1:12" ht="19.5" customHeight="1" thickBot="1">
      <c r="A86" s="18"/>
      <c r="B86" s="19"/>
      <c r="C86" s="19"/>
      <c r="D86" s="20"/>
      <c r="E86" s="24"/>
      <c r="F86" s="19"/>
      <c r="G86" s="21"/>
      <c r="H86" s="22" t="s">
        <v>12</v>
      </c>
      <c r="I86" s="23" t="str">
        <f>A84</f>
        <v>D28</v>
      </c>
      <c r="J86" s="25"/>
      <c r="K86" s="29">
        <f>K84+K85</f>
        <v>0</v>
      </c>
      <c r="L86" s="7"/>
    </row>
    <row r="87" spans="1:12" ht="13.5" thickBot="1">
      <c r="A87" s="26" t="s">
        <v>150</v>
      </c>
      <c r="B87" s="27">
        <v>40</v>
      </c>
      <c r="C87" s="76" t="s">
        <v>89</v>
      </c>
      <c r="D87" s="67"/>
      <c r="E87" s="67"/>
      <c r="F87" s="68"/>
      <c r="G87" s="67" t="s">
        <v>33</v>
      </c>
      <c r="H87" s="69">
        <v>5</v>
      </c>
      <c r="I87" s="33"/>
      <c r="J87" s="34"/>
      <c r="K87" s="35">
        <f>H87*I87</f>
        <v>0</v>
      </c>
      <c r="L87" s="30">
        <v>0.5</v>
      </c>
    </row>
    <row r="88" spans="1:12" ht="19.5" customHeight="1" thickBot="1">
      <c r="A88" s="18"/>
      <c r="B88" s="19"/>
      <c r="C88" s="19"/>
      <c r="D88" s="20"/>
      <c r="E88" s="24"/>
      <c r="F88" s="19"/>
      <c r="G88" s="21"/>
      <c r="H88" s="22" t="s">
        <v>12</v>
      </c>
      <c r="I88" s="23" t="str">
        <f>A87</f>
        <v>D29</v>
      </c>
      <c r="J88" s="25"/>
      <c r="K88" s="29">
        <f>SUM(K87)</f>
        <v>0</v>
      </c>
      <c r="L88" s="7"/>
    </row>
    <row r="89" spans="1:12" ht="13.5" thickBot="1">
      <c r="A89" s="26" t="s">
        <v>151</v>
      </c>
      <c r="B89" s="27">
        <v>41</v>
      </c>
      <c r="C89" s="76" t="s">
        <v>42</v>
      </c>
      <c r="D89" s="67"/>
      <c r="E89" s="67"/>
      <c r="F89" s="68"/>
      <c r="G89" s="67" t="s">
        <v>33</v>
      </c>
      <c r="H89" s="69">
        <v>111</v>
      </c>
      <c r="I89" s="33"/>
      <c r="J89" s="34"/>
      <c r="K89" s="35">
        <f>H89*I89</f>
        <v>0</v>
      </c>
      <c r="L89" s="30">
        <v>20</v>
      </c>
    </row>
    <row r="90" spans="1:12" ht="19.5" customHeight="1" thickBot="1">
      <c r="A90" s="18"/>
      <c r="B90" s="19"/>
      <c r="C90" s="19"/>
      <c r="D90" s="20"/>
      <c r="E90" s="24"/>
      <c r="F90" s="19"/>
      <c r="G90" s="21"/>
      <c r="H90" s="22" t="s">
        <v>12</v>
      </c>
      <c r="I90" s="23" t="str">
        <f>A89</f>
        <v>D30</v>
      </c>
      <c r="J90" s="25"/>
      <c r="K90" s="29">
        <f>SUM(K89)</f>
        <v>0</v>
      </c>
      <c r="L90" s="7"/>
    </row>
    <row r="91" spans="1:12" ht="24.75" thickBot="1">
      <c r="A91" s="156" t="s">
        <v>152</v>
      </c>
      <c r="B91" s="181">
        <v>42</v>
      </c>
      <c r="C91" s="76" t="s">
        <v>108</v>
      </c>
      <c r="D91" s="159"/>
      <c r="E91" s="159"/>
      <c r="F91" s="160"/>
      <c r="G91" s="159" t="s">
        <v>33</v>
      </c>
      <c r="H91" s="161">
        <v>10</v>
      </c>
      <c r="I91" s="162"/>
      <c r="J91" s="163"/>
      <c r="K91" s="164">
        <f>H91*I91</f>
        <v>0</v>
      </c>
      <c r="L91" s="196">
        <v>1</v>
      </c>
    </row>
    <row r="92" spans="1:12" ht="19.5" customHeight="1" thickBot="1">
      <c r="A92" s="18"/>
      <c r="B92" s="19"/>
      <c r="C92" s="19"/>
      <c r="D92" s="20"/>
      <c r="E92" s="24"/>
      <c r="F92" s="19"/>
      <c r="G92" s="21"/>
      <c r="H92" s="22" t="s">
        <v>12</v>
      </c>
      <c r="I92" s="23" t="str">
        <f>A91</f>
        <v>D31</v>
      </c>
      <c r="J92" s="25"/>
      <c r="K92" s="29">
        <f>SUM(K91)</f>
        <v>0</v>
      </c>
      <c r="L92" s="7"/>
    </row>
    <row r="93" spans="1:12" ht="13.5" thickBot="1">
      <c r="A93" s="26" t="s">
        <v>153</v>
      </c>
      <c r="B93" s="27">
        <v>43</v>
      </c>
      <c r="C93" s="76" t="s">
        <v>43</v>
      </c>
      <c r="D93" s="67"/>
      <c r="E93" s="67"/>
      <c r="F93" s="68"/>
      <c r="G93" s="67" t="s">
        <v>33</v>
      </c>
      <c r="H93" s="69">
        <v>3</v>
      </c>
      <c r="I93" s="33"/>
      <c r="J93" s="34"/>
      <c r="K93" s="35">
        <f>H93*I93</f>
        <v>0</v>
      </c>
      <c r="L93" s="30">
        <v>0.5</v>
      </c>
    </row>
    <row r="94" spans="1:12" ht="19.5" customHeight="1" thickBot="1">
      <c r="A94" s="18"/>
      <c r="B94" s="19"/>
      <c r="C94" s="19"/>
      <c r="D94" s="20"/>
      <c r="E94" s="24"/>
      <c r="F94" s="19"/>
      <c r="G94" s="21"/>
      <c r="H94" s="22" t="s">
        <v>12</v>
      </c>
      <c r="I94" s="23" t="str">
        <f>A93</f>
        <v>D32</v>
      </c>
      <c r="J94" s="25"/>
      <c r="K94" s="29">
        <f>SUM(K93)</f>
        <v>0</v>
      </c>
      <c r="L94" s="7"/>
    </row>
    <row r="95" spans="1:12" ht="13.5" thickBot="1">
      <c r="A95" s="26" t="s">
        <v>154</v>
      </c>
      <c r="B95" s="27">
        <v>44</v>
      </c>
      <c r="C95" s="76" t="s">
        <v>44</v>
      </c>
      <c r="D95" s="67"/>
      <c r="E95" s="67"/>
      <c r="F95" s="68"/>
      <c r="G95" s="67" t="s">
        <v>33</v>
      </c>
      <c r="H95" s="69">
        <v>29</v>
      </c>
      <c r="I95" s="33"/>
      <c r="J95" s="34"/>
      <c r="K95" s="35">
        <f>H95*I95</f>
        <v>0</v>
      </c>
      <c r="L95" s="30">
        <v>10</v>
      </c>
    </row>
    <row r="96" spans="1:12" ht="19.5" customHeight="1" thickBot="1">
      <c r="A96" s="18"/>
      <c r="B96" s="19"/>
      <c r="C96" s="19"/>
      <c r="D96" s="20"/>
      <c r="E96" s="24"/>
      <c r="F96" s="19"/>
      <c r="G96" s="21"/>
      <c r="H96" s="22" t="s">
        <v>12</v>
      </c>
      <c r="I96" s="23" t="str">
        <f>A95</f>
        <v>D33</v>
      </c>
      <c r="J96" s="25"/>
      <c r="K96" s="29">
        <f>SUM(K95)</f>
        <v>0</v>
      </c>
      <c r="L96" s="7"/>
    </row>
    <row r="97" spans="1:12" ht="36.75" thickBot="1">
      <c r="A97" s="156" t="s">
        <v>155</v>
      </c>
      <c r="B97" s="181">
        <v>45</v>
      </c>
      <c r="C97" s="203" t="s">
        <v>57</v>
      </c>
      <c r="D97" s="159"/>
      <c r="E97" s="159"/>
      <c r="F97" s="160"/>
      <c r="G97" s="159" t="s">
        <v>33</v>
      </c>
      <c r="H97" s="161">
        <v>65</v>
      </c>
      <c r="I97" s="162"/>
      <c r="J97" s="163"/>
      <c r="K97" s="164">
        <f>H97*I97</f>
        <v>0</v>
      </c>
      <c r="L97" s="196">
        <v>20</v>
      </c>
    </row>
    <row r="98" spans="1:12" ht="19.5" customHeight="1" thickBot="1">
      <c r="A98" s="18"/>
      <c r="B98" s="19"/>
      <c r="C98" s="19"/>
      <c r="D98" s="20"/>
      <c r="E98" s="24"/>
      <c r="F98" s="19"/>
      <c r="G98" s="21"/>
      <c r="H98" s="22" t="s">
        <v>12</v>
      </c>
      <c r="I98" s="23" t="str">
        <f>A97</f>
        <v>D34</v>
      </c>
      <c r="J98" s="25"/>
      <c r="K98" s="29">
        <f>SUM(K97)</f>
        <v>0</v>
      </c>
      <c r="L98" s="7"/>
    </row>
    <row r="99" spans="1:12" ht="13.5" thickBot="1">
      <c r="A99" s="26" t="s">
        <v>156</v>
      </c>
      <c r="B99" s="27">
        <v>46</v>
      </c>
      <c r="C99" s="76" t="s">
        <v>90</v>
      </c>
      <c r="D99" s="67"/>
      <c r="E99" s="67"/>
      <c r="F99" s="68"/>
      <c r="G99" s="67" t="s">
        <v>33</v>
      </c>
      <c r="H99" s="69">
        <v>57</v>
      </c>
      <c r="I99" s="33"/>
      <c r="J99" s="34"/>
      <c r="K99" s="35">
        <f>H99*I99</f>
        <v>0</v>
      </c>
      <c r="L99" s="30">
        <v>2</v>
      </c>
    </row>
    <row r="100" spans="1:12" ht="19.5" customHeight="1" thickBot="1">
      <c r="A100" s="18"/>
      <c r="B100" s="19"/>
      <c r="C100" s="19"/>
      <c r="D100" s="20"/>
      <c r="E100" s="24"/>
      <c r="F100" s="19"/>
      <c r="G100" s="21"/>
      <c r="H100" s="22" t="s">
        <v>12</v>
      </c>
      <c r="I100" s="23" t="str">
        <f>A99</f>
        <v>D35</v>
      </c>
      <c r="J100" s="25"/>
      <c r="K100" s="29">
        <f>SUM(K99)</f>
        <v>0</v>
      </c>
      <c r="L100" s="7"/>
    </row>
    <row r="101" spans="1:12" ht="13.5" thickBot="1">
      <c r="A101" s="26" t="s">
        <v>157</v>
      </c>
      <c r="B101" s="27">
        <v>47</v>
      </c>
      <c r="C101" s="76" t="s">
        <v>91</v>
      </c>
      <c r="D101" s="67"/>
      <c r="E101" s="67"/>
      <c r="F101" s="68"/>
      <c r="G101" s="67" t="s">
        <v>33</v>
      </c>
      <c r="H101" s="69">
        <v>78</v>
      </c>
      <c r="I101" s="33"/>
      <c r="J101" s="34"/>
      <c r="K101" s="35">
        <f>H101*I101</f>
        <v>0</v>
      </c>
      <c r="L101" s="30">
        <v>20</v>
      </c>
    </row>
    <row r="102" spans="1:12" ht="19.5" customHeight="1" thickBot="1">
      <c r="A102" s="18"/>
      <c r="B102" s="19"/>
      <c r="C102" s="19"/>
      <c r="D102" s="20"/>
      <c r="E102" s="24"/>
      <c r="F102" s="19"/>
      <c r="G102" s="21"/>
      <c r="H102" s="22" t="s">
        <v>12</v>
      </c>
      <c r="I102" s="23" t="str">
        <f>A101</f>
        <v>D36</v>
      </c>
      <c r="J102" s="25"/>
      <c r="K102" s="29">
        <f>SUM(K101)</f>
        <v>0</v>
      </c>
      <c r="L102" s="7"/>
    </row>
    <row r="103" spans="1:12" ht="13.5" thickBot="1">
      <c r="A103" s="26" t="s">
        <v>158</v>
      </c>
      <c r="B103" s="27">
        <v>48</v>
      </c>
      <c r="C103" s="76" t="s">
        <v>92</v>
      </c>
      <c r="D103" s="67"/>
      <c r="E103" s="67"/>
      <c r="F103" s="68"/>
      <c r="G103" s="67" t="s">
        <v>33</v>
      </c>
      <c r="H103" s="69">
        <v>236</v>
      </c>
      <c r="I103" s="33"/>
      <c r="J103" s="34"/>
      <c r="K103" s="35">
        <f>H103*I103</f>
        <v>0</v>
      </c>
      <c r="L103" s="30">
        <v>15</v>
      </c>
    </row>
    <row r="104" spans="1:12" ht="19.5" customHeight="1" thickBot="1">
      <c r="A104" s="18"/>
      <c r="B104" s="19"/>
      <c r="C104" s="19"/>
      <c r="D104" s="20"/>
      <c r="E104" s="24"/>
      <c r="F104" s="19"/>
      <c r="G104" s="21"/>
      <c r="H104" s="22" t="s">
        <v>12</v>
      </c>
      <c r="I104" s="23" t="str">
        <f>A103</f>
        <v>D37</v>
      </c>
      <c r="J104" s="25"/>
      <c r="K104" s="29">
        <f>SUM(K103)</f>
        <v>0</v>
      </c>
      <c r="L104" s="7"/>
    </row>
    <row r="105" spans="1:12" ht="13.5" thickBot="1">
      <c r="A105" s="26" t="s">
        <v>159</v>
      </c>
      <c r="B105" s="27">
        <v>49</v>
      </c>
      <c r="C105" s="76" t="s">
        <v>93</v>
      </c>
      <c r="D105" s="67"/>
      <c r="E105" s="67"/>
      <c r="F105" s="68"/>
      <c r="G105" s="67" t="s">
        <v>33</v>
      </c>
      <c r="H105" s="69">
        <v>458</v>
      </c>
      <c r="I105" s="33"/>
      <c r="J105" s="34"/>
      <c r="K105" s="35">
        <f>H105*I105</f>
        <v>0</v>
      </c>
      <c r="L105" s="30">
        <v>80</v>
      </c>
    </row>
    <row r="106" spans="1:12" ht="19.5" customHeight="1" thickBot="1">
      <c r="A106" s="18"/>
      <c r="B106" s="19"/>
      <c r="C106" s="19"/>
      <c r="D106" s="20"/>
      <c r="E106" s="24"/>
      <c r="F106" s="19"/>
      <c r="G106" s="21"/>
      <c r="H106" s="22" t="s">
        <v>12</v>
      </c>
      <c r="I106" s="23" t="str">
        <f>A105</f>
        <v>D38</v>
      </c>
      <c r="J106" s="25"/>
      <c r="K106" s="29">
        <f>SUM(K105)</f>
        <v>0</v>
      </c>
      <c r="L106" s="7"/>
    </row>
    <row r="107" spans="1:12" ht="13.5" thickBot="1">
      <c r="A107" s="26" t="s">
        <v>160</v>
      </c>
      <c r="B107" s="27">
        <v>50</v>
      </c>
      <c r="C107" s="76" t="s">
        <v>94</v>
      </c>
      <c r="D107" s="67"/>
      <c r="E107" s="67"/>
      <c r="F107" s="68"/>
      <c r="G107" s="67" t="s">
        <v>33</v>
      </c>
      <c r="H107" s="69">
        <v>16</v>
      </c>
      <c r="I107" s="33"/>
      <c r="J107" s="34"/>
      <c r="K107" s="35">
        <f>H107*I107</f>
        <v>0</v>
      </c>
      <c r="L107" s="30">
        <v>3</v>
      </c>
    </row>
    <row r="108" spans="1:12" ht="19.5" customHeight="1" thickBot="1">
      <c r="A108" s="18"/>
      <c r="B108" s="19"/>
      <c r="C108" s="19"/>
      <c r="D108" s="20"/>
      <c r="E108" s="24"/>
      <c r="F108" s="19"/>
      <c r="G108" s="21"/>
      <c r="H108" s="22" t="s">
        <v>12</v>
      </c>
      <c r="I108" s="23" t="str">
        <f>A107</f>
        <v>D39</v>
      </c>
      <c r="J108" s="25"/>
      <c r="K108" s="29">
        <f>SUM(K107)</f>
        <v>0</v>
      </c>
      <c r="L108" s="7"/>
    </row>
    <row r="109" spans="1:12" ht="12.75">
      <c r="A109" s="26" t="s">
        <v>161</v>
      </c>
      <c r="B109" s="27">
        <v>51</v>
      </c>
      <c r="C109" s="76" t="s">
        <v>95</v>
      </c>
      <c r="D109" s="67"/>
      <c r="E109" s="67"/>
      <c r="F109" s="68"/>
      <c r="G109" s="67" t="s">
        <v>33</v>
      </c>
      <c r="H109" s="69">
        <v>16</v>
      </c>
      <c r="I109" s="33"/>
      <c r="J109" s="34"/>
      <c r="K109" s="35">
        <f>H109*I109</f>
        <v>0</v>
      </c>
      <c r="L109" s="66"/>
    </row>
    <row r="110" spans="1:12" ht="13.5" thickBot="1">
      <c r="A110" s="154"/>
      <c r="B110" s="60">
        <v>52</v>
      </c>
      <c r="C110" s="76" t="s">
        <v>96</v>
      </c>
      <c r="D110" s="139"/>
      <c r="E110" s="139"/>
      <c r="F110" s="140"/>
      <c r="G110" s="139" t="s">
        <v>33</v>
      </c>
      <c r="H110" s="141">
        <v>26</v>
      </c>
      <c r="I110" s="82"/>
      <c r="J110" s="52"/>
      <c r="K110" s="53">
        <f>H110*I110</f>
        <v>0</v>
      </c>
      <c r="L110" s="31">
        <v>3</v>
      </c>
    </row>
    <row r="111" spans="1:12" ht="19.5" customHeight="1" thickBot="1">
      <c r="A111" s="18"/>
      <c r="B111" s="19"/>
      <c r="C111" s="19"/>
      <c r="D111" s="20"/>
      <c r="E111" s="24"/>
      <c r="F111" s="19"/>
      <c r="G111" s="21"/>
      <c r="H111" s="22" t="s">
        <v>12</v>
      </c>
      <c r="I111" s="23" t="str">
        <f>A109</f>
        <v>D40</v>
      </c>
      <c r="J111" s="25"/>
      <c r="K111" s="29">
        <f>K109+K110</f>
        <v>0</v>
      </c>
      <c r="L111" s="7"/>
    </row>
    <row r="112" spans="1:12" ht="24.75" thickBot="1">
      <c r="A112" s="156" t="s">
        <v>162</v>
      </c>
      <c r="B112" s="181">
        <v>53</v>
      </c>
      <c r="C112" s="76" t="s">
        <v>97</v>
      </c>
      <c r="D112" s="67"/>
      <c r="E112" s="67"/>
      <c r="F112" s="68"/>
      <c r="G112" s="67" t="s">
        <v>33</v>
      </c>
      <c r="H112" s="69">
        <v>1253</v>
      </c>
      <c r="I112" s="33"/>
      <c r="J112" s="34"/>
      <c r="K112" s="35">
        <f>H112*I112</f>
        <v>0</v>
      </c>
      <c r="L112" s="30">
        <v>300</v>
      </c>
    </row>
    <row r="113" spans="1:12" ht="19.5" customHeight="1" thickBot="1">
      <c r="A113" s="18"/>
      <c r="B113" s="19"/>
      <c r="C113" s="19"/>
      <c r="D113" s="20"/>
      <c r="E113" s="24"/>
      <c r="F113" s="19"/>
      <c r="G113" s="21"/>
      <c r="H113" s="22" t="s">
        <v>12</v>
      </c>
      <c r="I113" s="23" t="str">
        <f>A112</f>
        <v>D41</v>
      </c>
      <c r="J113" s="25"/>
      <c r="K113" s="29">
        <f>SUM(K112)</f>
        <v>0</v>
      </c>
      <c r="L113" s="7"/>
    </row>
    <row r="114" spans="1:12" ht="13.5" thickBot="1">
      <c r="A114" s="26" t="s">
        <v>163</v>
      </c>
      <c r="B114" s="27">
        <v>54</v>
      </c>
      <c r="C114" s="76" t="s">
        <v>48</v>
      </c>
      <c r="D114" s="67"/>
      <c r="E114" s="67"/>
      <c r="F114" s="68"/>
      <c r="G114" s="67" t="s">
        <v>33</v>
      </c>
      <c r="H114" s="69">
        <v>338</v>
      </c>
      <c r="I114" s="33"/>
      <c r="J114" s="34"/>
      <c r="K114" s="35">
        <f>H114*I114</f>
        <v>0</v>
      </c>
      <c r="L114" s="30">
        <v>200</v>
      </c>
    </row>
    <row r="115" spans="1:12" ht="19.5" customHeight="1" thickBot="1">
      <c r="A115" s="18"/>
      <c r="B115" s="19"/>
      <c r="C115" s="19"/>
      <c r="D115" s="20"/>
      <c r="E115" s="24"/>
      <c r="F115" s="19"/>
      <c r="G115" s="21"/>
      <c r="H115" s="22" t="s">
        <v>12</v>
      </c>
      <c r="I115" s="23" t="str">
        <f>A114</f>
        <v>D42</v>
      </c>
      <c r="J115" s="25"/>
      <c r="K115" s="29">
        <f>SUM(K114)</f>
        <v>0</v>
      </c>
      <c r="L115" s="7"/>
    </row>
    <row r="116" spans="1:12" ht="24.75" thickBot="1">
      <c r="A116" s="156" t="s">
        <v>164</v>
      </c>
      <c r="B116" s="181">
        <v>55</v>
      </c>
      <c r="C116" s="76" t="s">
        <v>49</v>
      </c>
      <c r="D116" s="159"/>
      <c r="E116" s="159"/>
      <c r="F116" s="160"/>
      <c r="G116" s="159" t="s">
        <v>33</v>
      </c>
      <c r="H116" s="161">
        <v>243</v>
      </c>
      <c r="I116" s="162"/>
      <c r="J116" s="163"/>
      <c r="K116" s="164">
        <f>H116*I116</f>
        <v>0</v>
      </c>
      <c r="L116" s="196">
        <v>250</v>
      </c>
    </row>
    <row r="117" spans="1:12" ht="19.5" customHeight="1" thickBot="1">
      <c r="A117" s="18"/>
      <c r="B117" s="19"/>
      <c r="C117" s="19"/>
      <c r="D117" s="20"/>
      <c r="E117" s="24"/>
      <c r="F117" s="19"/>
      <c r="G117" s="21"/>
      <c r="H117" s="22" t="s">
        <v>12</v>
      </c>
      <c r="I117" s="23" t="str">
        <f>A116</f>
        <v>D43</v>
      </c>
      <c r="J117" s="25"/>
      <c r="K117" s="29">
        <f>SUM(K116)</f>
        <v>0</v>
      </c>
      <c r="L117" s="7"/>
    </row>
    <row r="118" spans="1:12" ht="13.5" thickBot="1">
      <c r="A118" s="26" t="s">
        <v>165</v>
      </c>
      <c r="B118" s="27">
        <v>56</v>
      </c>
      <c r="C118" s="76" t="s">
        <v>98</v>
      </c>
      <c r="D118" s="67"/>
      <c r="E118" s="67"/>
      <c r="F118" s="68"/>
      <c r="G118" s="67" t="s">
        <v>33</v>
      </c>
      <c r="H118" s="69">
        <v>13</v>
      </c>
      <c r="I118" s="33"/>
      <c r="J118" s="34"/>
      <c r="K118" s="35">
        <f>H118*I118</f>
        <v>0</v>
      </c>
      <c r="L118" s="30">
        <v>2</v>
      </c>
    </row>
    <row r="119" spans="1:12" ht="19.5" customHeight="1" thickBot="1">
      <c r="A119" s="18"/>
      <c r="B119" s="19"/>
      <c r="C119" s="19"/>
      <c r="D119" s="20"/>
      <c r="E119" s="24"/>
      <c r="F119" s="19"/>
      <c r="G119" s="21"/>
      <c r="H119" s="22" t="s">
        <v>12</v>
      </c>
      <c r="I119" s="23" t="str">
        <f>A118</f>
        <v>D44</v>
      </c>
      <c r="J119" s="25"/>
      <c r="K119" s="29">
        <f>SUM(K118)</f>
        <v>0</v>
      </c>
      <c r="L119" s="7"/>
    </row>
    <row r="120" spans="1:12" ht="13.5" thickBot="1">
      <c r="A120" s="26" t="s">
        <v>166</v>
      </c>
      <c r="B120" s="27">
        <v>57</v>
      </c>
      <c r="C120" s="76" t="s">
        <v>50</v>
      </c>
      <c r="D120" s="67"/>
      <c r="E120" s="67"/>
      <c r="F120" s="68"/>
      <c r="G120" s="67" t="s">
        <v>33</v>
      </c>
      <c r="H120" s="69">
        <v>299</v>
      </c>
      <c r="I120" s="33"/>
      <c r="J120" s="34"/>
      <c r="K120" s="35">
        <f>H120*I120</f>
        <v>0</v>
      </c>
      <c r="L120" s="30">
        <v>150</v>
      </c>
    </row>
    <row r="121" spans="1:12" ht="19.5" customHeight="1" thickBot="1">
      <c r="A121" s="18"/>
      <c r="B121" s="19"/>
      <c r="C121" s="19"/>
      <c r="D121" s="20"/>
      <c r="E121" s="24"/>
      <c r="F121" s="19"/>
      <c r="G121" s="21"/>
      <c r="H121" s="22" t="s">
        <v>12</v>
      </c>
      <c r="I121" s="23" t="str">
        <f>A120</f>
        <v>D45</v>
      </c>
      <c r="J121" s="25"/>
      <c r="K121" s="29">
        <f>SUM(K120)</f>
        <v>0</v>
      </c>
      <c r="L121" s="7"/>
    </row>
    <row r="122" spans="1:12" ht="13.5" thickBot="1">
      <c r="A122" s="26" t="s">
        <v>167</v>
      </c>
      <c r="B122" s="27">
        <v>58</v>
      </c>
      <c r="C122" s="203" t="s">
        <v>51</v>
      </c>
      <c r="D122" s="67"/>
      <c r="E122" s="67"/>
      <c r="F122" s="68"/>
      <c r="G122" s="67" t="s">
        <v>33</v>
      </c>
      <c r="H122" s="69">
        <v>60</v>
      </c>
      <c r="I122" s="33"/>
      <c r="J122" s="34"/>
      <c r="K122" s="35">
        <f>H122*I122</f>
        <v>0</v>
      </c>
      <c r="L122" s="30">
        <v>3</v>
      </c>
    </row>
    <row r="123" spans="1:12" ht="19.5" customHeight="1" thickBot="1">
      <c r="A123" s="18"/>
      <c r="B123" s="19"/>
      <c r="C123" s="19"/>
      <c r="D123" s="20"/>
      <c r="E123" s="24"/>
      <c r="F123" s="19"/>
      <c r="G123" s="21"/>
      <c r="H123" s="22" t="s">
        <v>12</v>
      </c>
      <c r="I123" s="23" t="str">
        <f>A122</f>
        <v>D46</v>
      </c>
      <c r="J123" s="25"/>
      <c r="K123" s="29">
        <f>SUM(K122)</f>
        <v>0</v>
      </c>
      <c r="L123" s="7"/>
    </row>
    <row r="124" spans="1:12" ht="12.75">
      <c r="A124" s="70" t="s">
        <v>168</v>
      </c>
      <c r="B124" s="27">
        <v>59</v>
      </c>
      <c r="C124" s="76" t="s">
        <v>99</v>
      </c>
      <c r="D124" s="67"/>
      <c r="E124" s="67"/>
      <c r="F124" s="68"/>
      <c r="G124" s="67" t="s">
        <v>33</v>
      </c>
      <c r="H124" s="69">
        <v>26</v>
      </c>
      <c r="I124" s="33"/>
      <c r="J124" s="34"/>
      <c r="K124" s="33">
        <f>H124*I124</f>
        <v>0</v>
      </c>
      <c r="L124" s="66"/>
    </row>
    <row r="125" spans="1:12" ht="13.5" thickBot="1">
      <c r="A125" s="70"/>
      <c r="B125" s="60">
        <v>60</v>
      </c>
      <c r="C125" s="76" t="s">
        <v>100</v>
      </c>
      <c r="D125" s="71"/>
      <c r="E125" s="71"/>
      <c r="F125" s="72"/>
      <c r="G125" s="71" t="s">
        <v>33</v>
      </c>
      <c r="H125" s="73">
        <v>343</v>
      </c>
      <c r="I125" s="74"/>
      <c r="J125" s="75"/>
      <c r="K125" s="61">
        <f>H125*I125</f>
        <v>0</v>
      </c>
      <c r="L125" s="31">
        <v>20</v>
      </c>
    </row>
    <row r="126" spans="1:12" ht="18.75" customHeight="1" thickBot="1">
      <c r="A126" s="18"/>
      <c r="B126" s="19"/>
      <c r="C126" s="19"/>
      <c r="D126" s="20"/>
      <c r="E126" s="24"/>
      <c r="F126" s="19"/>
      <c r="G126" s="21"/>
      <c r="H126" s="22" t="s">
        <v>12</v>
      </c>
      <c r="I126" s="23" t="str">
        <f>A124</f>
        <v>D47</v>
      </c>
      <c r="J126" s="25"/>
      <c r="K126" s="56">
        <f>SUM(K124:K125)</f>
        <v>0</v>
      </c>
      <c r="L126" s="7"/>
    </row>
    <row r="127" spans="1:12" ht="13.5" thickBot="1">
      <c r="A127" s="26" t="s">
        <v>169</v>
      </c>
      <c r="B127" s="27">
        <v>61</v>
      </c>
      <c r="C127" s="76" t="s">
        <v>52</v>
      </c>
      <c r="D127" s="67"/>
      <c r="E127" s="67"/>
      <c r="F127" s="68"/>
      <c r="G127" s="67" t="s">
        <v>33</v>
      </c>
      <c r="H127" s="69">
        <v>2209</v>
      </c>
      <c r="I127" s="33"/>
      <c r="J127" s="34"/>
      <c r="K127" s="35">
        <f>H127*I127</f>
        <v>0</v>
      </c>
      <c r="L127" s="30">
        <v>120</v>
      </c>
    </row>
    <row r="128" spans="1:12" ht="19.5" customHeight="1" thickBot="1">
      <c r="A128" s="18"/>
      <c r="B128" s="19"/>
      <c r="C128" s="19"/>
      <c r="D128" s="20"/>
      <c r="E128" s="24"/>
      <c r="F128" s="19"/>
      <c r="G128" s="21"/>
      <c r="H128" s="22" t="s">
        <v>12</v>
      </c>
      <c r="I128" s="23" t="str">
        <f>A127</f>
        <v>D48</v>
      </c>
      <c r="J128" s="25"/>
      <c r="K128" s="29">
        <f>SUM(K127)</f>
        <v>0</v>
      </c>
      <c r="L128" s="7"/>
    </row>
    <row r="129" spans="1:12" ht="13.5" thickBot="1">
      <c r="A129" s="26" t="s">
        <v>170</v>
      </c>
      <c r="B129" s="27">
        <v>62</v>
      </c>
      <c r="C129" s="76" t="s">
        <v>53</v>
      </c>
      <c r="D129" s="67"/>
      <c r="E129" s="67"/>
      <c r="F129" s="68"/>
      <c r="G129" s="67" t="s">
        <v>33</v>
      </c>
      <c r="H129" s="69">
        <v>28</v>
      </c>
      <c r="I129" s="33"/>
      <c r="J129" s="34"/>
      <c r="K129" s="35">
        <f>H129*I129</f>
        <v>0</v>
      </c>
      <c r="L129" s="30">
        <v>50</v>
      </c>
    </row>
    <row r="130" spans="1:12" ht="19.5" customHeight="1" thickBot="1">
      <c r="A130" s="18"/>
      <c r="B130" s="19"/>
      <c r="C130" s="19"/>
      <c r="D130" s="20"/>
      <c r="E130" s="24"/>
      <c r="F130" s="19"/>
      <c r="G130" s="21"/>
      <c r="H130" s="22" t="s">
        <v>12</v>
      </c>
      <c r="I130" s="23" t="str">
        <f>A129</f>
        <v>D49</v>
      </c>
      <c r="J130" s="25"/>
      <c r="K130" s="29">
        <f>SUM(K129)</f>
        <v>0</v>
      </c>
      <c r="L130" s="7"/>
    </row>
    <row r="131" spans="1:12" ht="13.5" thickBot="1">
      <c r="A131" s="26" t="s">
        <v>171</v>
      </c>
      <c r="B131" s="27">
        <v>63</v>
      </c>
      <c r="C131" s="76" t="s">
        <v>101</v>
      </c>
      <c r="D131" s="67"/>
      <c r="E131" s="67"/>
      <c r="F131" s="68"/>
      <c r="G131" s="67" t="s">
        <v>33</v>
      </c>
      <c r="H131" s="69">
        <v>1006</v>
      </c>
      <c r="I131" s="33"/>
      <c r="J131" s="34"/>
      <c r="K131" s="35">
        <f>H131*I131</f>
        <v>0</v>
      </c>
      <c r="L131" s="30">
        <v>120</v>
      </c>
    </row>
    <row r="132" spans="1:12" ht="19.5" customHeight="1" thickBot="1">
      <c r="A132" s="18"/>
      <c r="B132" s="19"/>
      <c r="C132" s="19"/>
      <c r="D132" s="20"/>
      <c r="E132" s="24"/>
      <c r="F132" s="19"/>
      <c r="G132" s="21"/>
      <c r="H132" s="22" t="s">
        <v>12</v>
      </c>
      <c r="I132" s="23" t="str">
        <f>A131</f>
        <v>D50</v>
      </c>
      <c r="J132" s="25"/>
      <c r="K132" s="29">
        <f>SUM(K131)</f>
        <v>0</v>
      </c>
      <c r="L132" s="7"/>
    </row>
    <row r="133" spans="1:12" ht="13.5" thickBot="1">
      <c r="A133" s="26" t="s">
        <v>172</v>
      </c>
      <c r="B133" s="27">
        <v>64</v>
      </c>
      <c r="C133" s="76" t="s">
        <v>102</v>
      </c>
      <c r="D133" s="67"/>
      <c r="E133" s="67"/>
      <c r="F133" s="68"/>
      <c r="G133" s="67" t="s">
        <v>33</v>
      </c>
      <c r="H133" s="69">
        <v>5</v>
      </c>
      <c r="I133" s="33"/>
      <c r="J133" s="34"/>
      <c r="K133" s="35">
        <f>H133*I133</f>
        <v>0</v>
      </c>
      <c r="L133" s="30">
        <v>1</v>
      </c>
    </row>
    <row r="134" spans="1:12" ht="19.5" customHeight="1" thickBot="1">
      <c r="A134" s="18"/>
      <c r="B134" s="19"/>
      <c r="C134" s="19"/>
      <c r="D134" s="20"/>
      <c r="E134" s="24"/>
      <c r="F134" s="19"/>
      <c r="G134" s="21"/>
      <c r="H134" s="22" t="s">
        <v>12</v>
      </c>
      <c r="I134" s="23" t="str">
        <f>A133</f>
        <v>D51</v>
      </c>
      <c r="J134" s="25"/>
      <c r="K134" s="29">
        <f>SUM(K133)</f>
        <v>0</v>
      </c>
      <c r="L134" s="7"/>
    </row>
    <row r="135" spans="1:12" ht="13.5" thickBot="1">
      <c r="A135" s="26" t="s">
        <v>173</v>
      </c>
      <c r="B135" s="27">
        <v>65</v>
      </c>
      <c r="C135" s="76" t="s">
        <v>103</v>
      </c>
      <c r="D135" s="67"/>
      <c r="E135" s="67"/>
      <c r="F135" s="68"/>
      <c r="G135" s="67" t="s">
        <v>33</v>
      </c>
      <c r="H135" s="69">
        <v>13</v>
      </c>
      <c r="I135" s="33"/>
      <c r="J135" s="34"/>
      <c r="K135" s="35">
        <f>H135*I135</f>
        <v>0</v>
      </c>
      <c r="L135" s="30">
        <v>1</v>
      </c>
    </row>
    <row r="136" spans="1:12" ht="19.5" customHeight="1" thickBot="1">
      <c r="A136" s="18"/>
      <c r="B136" s="19"/>
      <c r="C136" s="19"/>
      <c r="D136" s="20"/>
      <c r="E136" s="24"/>
      <c r="F136" s="19"/>
      <c r="G136" s="21"/>
      <c r="H136" s="22" t="s">
        <v>12</v>
      </c>
      <c r="I136" s="23" t="str">
        <f>A135</f>
        <v>D52</v>
      </c>
      <c r="J136" s="25"/>
      <c r="K136" s="29">
        <f>SUM(K135)</f>
        <v>0</v>
      </c>
      <c r="L136" s="7"/>
    </row>
    <row r="137" spans="1:12" ht="12.75">
      <c r="A137" s="70" t="s">
        <v>174</v>
      </c>
      <c r="B137" s="181">
        <v>66</v>
      </c>
      <c r="C137" s="76" t="s">
        <v>54</v>
      </c>
      <c r="D137" s="159"/>
      <c r="E137" s="159"/>
      <c r="F137" s="160"/>
      <c r="G137" s="159" t="s">
        <v>33</v>
      </c>
      <c r="H137" s="161">
        <v>52</v>
      </c>
      <c r="I137" s="162"/>
      <c r="J137" s="163"/>
      <c r="K137" s="162">
        <f>H137*I137</f>
        <v>0</v>
      </c>
      <c r="L137" s="165"/>
    </row>
    <row r="138" spans="1:12" ht="24.75" thickBot="1">
      <c r="A138" s="70"/>
      <c r="B138" s="188">
        <v>67</v>
      </c>
      <c r="C138" s="76" t="s">
        <v>55</v>
      </c>
      <c r="D138" s="197"/>
      <c r="E138" s="197"/>
      <c r="F138" s="198"/>
      <c r="G138" s="197" t="s">
        <v>33</v>
      </c>
      <c r="H138" s="199">
        <v>174</v>
      </c>
      <c r="I138" s="200"/>
      <c r="J138" s="201"/>
      <c r="K138" s="192">
        <f>H138*I138</f>
        <v>0</v>
      </c>
      <c r="L138" s="180">
        <v>20</v>
      </c>
    </row>
    <row r="139" spans="1:12" ht="18.75" customHeight="1" thickBot="1">
      <c r="A139" s="18"/>
      <c r="B139" s="19"/>
      <c r="C139" s="19"/>
      <c r="D139" s="20"/>
      <c r="E139" s="24"/>
      <c r="F139" s="19"/>
      <c r="G139" s="21"/>
      <c r="H139" s="22" t="s">
        <v>12</v>
      </c>
      <c r="I139" s="23" t="str">
        <f>A137</f>
        <v>D53</v>
      </c>
      <c r="J139" s="25"/>
      <c r="K139" s="56">
        <f>SUM(K137:K138)</f>
        <v>0</v>
      </c>
      <c r="L139" s="7"/>
    </row>
    <row r="140" spans="1:12" ht="12.75">
      <c r="A140" s="70" t="s">
        <v>175</v>
      </c>
      <c r="B140" s="27">
        <v>68</v>
      </c>
      <c r="C140" s="76" t="s">
        <v>104</v>
      </c>
      <c r="D140" s="67"/>
      <c r="E140" s="67"/>
      <c r="F140" s="68"/>
      <c r="G140" s="67" t="s">
        <v>33</v>
      </c>
      <c r="H140" s="69">
        <v>16</v>
      </c>
      <c r="I140" s="33"/>
      <c r="J140" s="34"/>
      <c r="K140" s="33">
        <f>H140*I140</f>
        <v>0</v>
      </c>
      <c r="L140" s="66"/>
    </row>
    <row r="141" spans="1:12" ht="13.5" thickBot="1">
      <c r="A141" s="70"/>
      <c r="B141" s="60">
        <v>69</v>
      </c>
      <c r="C141" s="76" t="s">
        <v>105</v>
      </c>
      <c r="D141" s="71"/>
      <c r="E141" s="71"/>
      <c r="F141" s="72"/>
      <c r="G141" s="71" t="s">
        <v>33</v>
      </c>
      <c r="H141" s="73">
        <v>8</v>
      </c>
      <c r="I141" s="74"/>
      <c r="J141" s="75"/>
      <c r="K141" s="61">
        <f>H141*I141</f>
        <v>0</v>
      </c>
      <c r="L141" s="31">
        <v>5</v>
      </c>
    </row>
    <row r="142" spans="1:12" ht="18.75" customHeight="1" thickBot="1">
      <c r="A142" s="18"/>
      <c r="B142" s="19"/>
      <c r="C142" s="19"/>
      <c r="D142" s="20"/>
      <c r="E142" s="24"/>
      <c r="F142" s="19"/>
      <c r="G142" s="21"/>
      <c r="H142" s="22" t="s">
        <v>12</v>
      </c>
      <c r="I142" s="23" t="str">
        <f>A140</f>
        <v>D54</v>
      </c>
      <c r="J142" s="25"/>
      <c r="K142" s="56">
        <f>SUM(K140:K141)</f>
        <v>0</v>
      </c>
      <c r="L142" s="7"/>
    </row>
    <row r="143" spans="1:12" ht="13.5" thickBot="1">
      <c r="A143" s="26" t="s">
        <v>176</v>
      </c>
      <c r="B143" s="27">
        <v>70</v>
      </c>
      <c r="C143" s="76" t="s">
        <v>106</v>
      </c>
      <c r="D143" s="67"/>
      <c r="E143" s="67"/>
      <c r="F143" s="68"/>
      <c r="G143" s="67" t="s">
        <v>33</v>
      </c>
      <c r="H143" s="69">
        <v>26</v>
      </c>
      <c r="I143" s="33"/>
      <c r="J143" s="34"/>
      <c r="K143" s="35">
        <f>H143*I143</f>
        <v>0</v>
      </c>
      <c r="L143" s="30">
        <v>2</v>
      </c>
    </row>
    <row r="144" spans="1:12" ht="19.5" customHeight="1" thickBot="1">
      <c r="A144" s="18"/>
      <c r="B144" s="19"/>
      <c r="C144" s="19"/>
      <c r="D144" s="20"/>
      <c r="E144" s="24"/>
      <c r="F144" s="19"/>
      <c r="G144" s="21"/>
      <c r="H144" s="22" t="s">
        <v>12</v>
      </c>
      <c r="I144" s="23" t="str">
        <f>A143</f>
        <v>D55</v>
      </c>
      <c r="J144" s="25"/>
      <c r="K144" s="29">
        <f>SUM(K143)</f>
        <v>0</v>
      </c>
      <c r="L144" s="7"/>
    </row>
    <row r="145" spans="1:12" ht="13.5" thickBot="1">
      <c r="A145" s="26" t="s">
        <v>177</v>
      </c>
      <c r="B145" s="27">
        <v>71</v>
      </c>
      <c r="C145" s="76" t="s">
        <v>107</v>
      </c>
      <c r="D145" s="67"/>
      <c r="E145" s="67"/>
      <c r="F145" s="68"/>
      <c r="G145" s="67" t="s">
        <v>33</v>
      </c>
      <c r="H145" s="69">
        <v>156</v>
      </c>
      <c r="I145" s="33"/>
      <c r="J145" s="34"/>
      <c r="K145" s="35">
        <f>H145*I145</f>
        <v>0</v>
      </c>
      <c r="L145" s="30">
        <v>15</v>
      </c>
    </row>
    <row r="146" spans="1:12" ht="19.5" customHeight="1" thickBot="1">
      <c r="A146" s="18"/>
      <c r="B146" s="19"/>
      <c r="C146" s="19"/>
      <c r="D146" s="20"/>
      <c r="E146" s="24"/>
      <c r="F146" s="19"/>
      <c r="G146" s="21"/>
      <c r="H146" s="22" t="s">
        <v>12</v>
      </c>
      <c r="I146" s="23" t="str">
        <f>A145</f>
        <v>D56</v>
      </c>
      <c r="J146" s="25"/>
      <c r="K146" s="29">
        <f>SUM(K145)</f>
        <v>0</v>
      </c>
      <c r="L146" s="7"/>
    </row>
    <row r="147" spans="1:12" ht="82.5" customHeight="1">
      <c r="A147" s="214" t="s">
        <v>178</v>
      </c>
      <c r="B147" s="158">
        <v>72</v>
      </c>
      <c r="C147" s="137" t="s">
        <v>111</v>
      </c>
      <c r="D147" s="159"/>
      <c r="E147" s="159"/>
      <c r="F147" s="160"/>
      <c r="G147" s="159" t="s">
        <v>112</v>
      </c>
      <c r="H147" s="161">
        <v>1600</v>
      </c>
      <c r="I147" s="162"/>
      <c r="J147" s="163"/>
      <c r="K147" s="164">
        <f>H147*I147</f>
        <v>0</v>
      </c>
      <c r="L147" s="209">
        <v>2600</v>
      </c>
    </row>
    <row r="148" spans="1:12" s="55" customFormat="1" ht="94.5" customHeight="1">
      <c r="A148" s="215"/>
      <c r="B148" s="166">
        <v>73</v>
      </c>
      <c r="C148" s="143" t="s">
        <v>113</v>
      </c>
      <c r="D148" s="167"/>
      <c r="E148" s="168"/>
      <c r="F148" s="169"/>
      <c r="G148" s="168" t="s">
        <v>112</v>
      </c>
      <c r="H148" s="170">
        <v>1600</v>
      </c>
      <c r="I148" s="171"/>
      <c r="J148" s="172"/>
      <c r="K148" s="173">
        <f>H148*I148</f>
        <v>0</v>
      </c>
      <c r="L148" s="210"/>
    </row>
    <row r="149" spans="1:12" ht="94.5" customHeight="1" thickBot="1">
      <c r="A149" s="216"/>
      <c r="B149" s="174">
        <v>74</v>
      </c>
      <c r="C149" s="142" t="s">
        <v>114</v>
      </c>
      <c r="D149" s="175"/>
      <c r="E149" s="175"/>
      <c r="F149" s="176"/>
      <c r="G149" s="175" t="s">
        <v>112</v>
      </c>
      <c r="H149" s="177">
        <v>640</v>
      </c>
      <c r="I149" s="178"/>
      <c r="J149" s="179"/>
      <c r="K149" s="173">
        <f>H149*I149</f>
        <v>0</v>
      </c>
      <c r="L149" s="211"/>
    </row>
    <row r="150" spans="1:12" ht="18.75" customHeight="1" thickBot="1">
      <c r="A150" s="18"/>
      <c r="B150" s="19"/>
      <c r="C150" s="19"/>
      <c r="D150" s="20"/>
      <c r="E150" s="24"/>
      <c r="F150" s="19"/>
      <c r="G150" s="21"/>
      <c r="H150" s="22" t="s">
        <v>12</v>
      </c>
      <c r="I150" s="23" t="str">
        <f>A147</f>
        <v>D57</v>
      </c>
      <c r="J150" s="25"/>
      <c r="K150" s="29">
        <f>SUM(K147:K149)</f>
        <v>0</v>
      </c>
      <c r="L150" s="7"/>
    </row>
    <row r="151" spans="1:12" ht="61.5" customHeight="1">
      <c r="A151" s="204" t="s">
        <v>179</v>
      </c>
      <c r="B151" s="158">
        <v>75</v>
      </c>
      <c r="C151" s="137" t="s">
        <v>119</v>
      </c>
      <c r="D151" s="159"/>
      <c r="E151" s="159"/>
      <c r="F151" s="160"/>
      <c r="G151" s="159" t="s">
        <v>37</v>
      </c>
      <c r="H151" s="161">
        <v>6340</v>
      </c>
      <c r="I151" s="162"/>
      <c r="J151" s="163"/>
      <c r="K151" s="164">
        <f>H151*I151</f>
        <v>0</v>
      </c>
      <c r="L151" s="209">
        <v>1000</v>
      </c>
    </row>
    <row r="152" spans="1:12" s="55" customFormat="1" ht="61.5" customHeight="1">
      <c r="A152" s="207"/>
      <c r="B152" s="166">
        <v>76</v>
      </c>
      <c r="C152" s="143" t="s">
        <v>120</v>
      </c>
      <c r="D152" s="167"/>
      <c r="E152" s="168"/>
      <c r="F152" s="169"/>
      <c r="G152" s="168" t="s">
        <v>37</v>
      </c>
      <c r="H152" s="170">
        <v>7950</v>
      </c>
      <c r="I152" s="171"/>
      <c r="J152" s="172"/>
      <c r="K152" s="173">
        <f>H152*I152</f>
        <v>0</v>
      </c>
      <c r="L152" s="210"/>
    </row>
    <row r="153" spans="1:12" s="55" customFormat="1" ht="61.5" customHeight="1">
      <c r="A153" s="207"/>
      <c r="B153" s="166">
        <v>77</v>
      </c>
      <c r="C153" s="143" t="s">
        <v>121</v>
      </c>
      <c r="D153" s="167"/>
      <c r="E153" s="168"/>
      <c r="F153" s="169"/>
      <c r="G153" s="168" t="s">
        <v>37</v>
      </c>
      <c r="H153" s="170">
        <v>3120</v>
      </c>
      <c r="I153" s="171"/>
      <c r="J153" s="172"/>
      <c r="K153" s="173">
        <f>H153*I153</f>
        <v>0</v>
      </c>
      <c r="L153" s="210"/>
    </row>
    <row r="154" spans="1:12" ht="61.5" customHeight="1" thickBot="1">
      <c r="A154" s="208" t="s">
        <v>183</v>
      </c>
      <c r="B154" s="174">
        <v>78</v>
      </c>
      <c r="C154" s="142" t="s">
        <v>122</v>
      </c>
      <c r="D154" s="175"/>
      <c r="E154" s="175"/>
      <c r="F154" s="176"/>
      <c r="G154" s="175" t="s">
        <v>37</v>
      </c>
      <c r="H154" s="177">
        <v>2190</v>
      </c>
      <c r="I154" s="178"/>
      <c r="J154" s="179"/>
      <c r="K154" s="173">
        <f>H154*I154</f>
        <v>0</v>
      </c>
      <c r="L154" s="211"/>
    </row>
    <row r="155" spans="1:12" ht="18.75" customHeight="1" thickBot="1">
      <c r="A155" s="18"/>
      <c r="B155" s="19"/>
      <c r="C155" s="19"/>
      <c r="D155" s="20"/>
      <c r="E155" s="24"/>
      <c r="F155" s="19"/>
      <c r="G155" s="21"/>
      <c r="H155" s="22" t="s">
        <v>12</v>
      </c>
      <c r="I155" s="23" t="str">
        <f>A151</f>
        <v>D58</v>
      </c>
      <c r="J155" s="25"/>
      <c r="K155" s="29">
        <f>SUM(K151:K154)</f>
        <v>0</v>
      </c>
      <c r="L155" s="7"/>
    </row>
    <row r="156" spans="1:12" ht="13.5" thickBot="1">
      <c r="A156" s="26" t="s">
        <v>180</v>
      </c>
      <c r="B156" s="27">
        <v>79</v>
      </c>
      <c r="C156" s="205" t="s">
        <v>116</v>
      </c>
      <c r="D156" s="67"/>
      <c r="E156" s="67"/>
      <c r="F156" s="68"/>
      <c r="G156" s="67" t="s">
        <v>33</v>
      </c>
      <c r="H156" s="69">
        <v>104</v>
      </c>
      <c r="I156" s="33"/>
      <c r="J156" s="34"/>
      <c r="K156" s="35">
        <f>H156*I156</f>
        <v>0</v>
      </c>
      <c r="L156" s="30">
        <v>150</v>
      </c>
    </row>
    <row r="157" spans="1:12" ht="18.75" customHeight="1" thickBot="1">
      <c r="A157" s="18"/>
      <c r="B157" s="19"/>
      <c r="C157" s="19"/>
      <c r="D157" s="20"/>
      <c r="E157" s="24"/>
      <c r="F157" s="19"/>
      <c r="G157" s="21"/>
      <c r="H157" s="22" t="s">
        <v>12</v>
      </c>
      <c r="I157" s="23" t="str">
        <f>A156</f>
        <v>D59</v>
      </c>
      <c r="J157" s="25"/>
      <c r="K157" s="29">
        <f>SUM(K156)</f>
        <v>0</v>
      </c>
      <c r="L157" s="7"/>
    </row>
    <row r="158" spans="1:12" ht="13.5" thickBot="1">
      <c r="A158" s="26" t="s">
        <v>181</v>
      </c>
      <c r="B158" s="27">
        <v>80</v>
      </c>
      <c r="C158" s="206" t="s">
        <v>117</v>
      </c>
      <c r="D158" s="67"/>
      <c r="E158" s="67"/>
      <c r="F158" s="68"/>
      <c r="G158" s="67" t="s">
        <v>33</v>
      </c>
      <c r="H158" s="69">
        <v>140</v>
      </c>
      <c r="I158" s="33"/>
      <c r="J158" s="34"/>
      <c r="K158" s="35">
        <f>H158*I158</f>
        <v>0</v>
      </c>
      <c r="L158" s="30">
        <v>15</v>
      </c>
    </row>
    <row r="159" spans="1:12" ht="18.75" customHeight="1" thickBot="1">
      <c r="A159" s="18"/>
      <c r="B159" s="19"/>
      <c r="C159" s="19"/>
      <c r="D159" s="20"/>
      <c r="E159" s="24"/>
      <c r="F159" s="19"/>
      <c r="G159" s="21"/>
      <c r="H159" s="22" t="s">
        <v>12</v>
      </c>
      <c r="I159" s="23" t="str">
        <f>A158</f>
        <v>D60</v>
      </c>
      <c r="J159" s="25"/>
      <c r="K159" s="29">
        <f>SUM(K158)</f>
        <v>0</v>
      </c>
      <c r="L159" s="7"/>
    </row>
    <row r="160" spans="1:12" ht="13.5" thickBot="1">
      <c r="A160" s="26" t="s">
        <v>182</v>
      </c>
      <c r="B160" s="27">
        <v>81</v>
      </c>
      <c r="C160" s="145" t="s">
        <v>118</v>
      </c>
      <c r="D160" s="67"/>
      <c r="E160" s="67"/>
      <c r="F160" s="68"/>
      <c r="G160" s="67" t="s">
        <v>33</v>
      </c>
      <c r="H160" s="69">
        <v>20</v>
      </c>
      <c r="I160" s="33"/>
      <c r="J160" s="34"/>
      <c r="K160" s="35">
        <f>H160*I160</f>
        <v>0</v>
      </c>
      <c r="L160" s="30">
        <v>30</v>
      </c>
    </row>
    <row r="161" spans="1:12" ht="18.75" customHeight="1" thickBot="1">
      <c r="A161" s="18"/>
      <c r="B161" s="19"/>
      <c r="C161" s="19"/>
      <c r="D161" s="20"/>
      <c r="E161" s="24"/>
      <c r="F161" s="19"/>
      <c r="G161" s="21"/>
      <c r="H161" s="22" t="s">
        <v>12</v>
      </c>
      <c r="I161" s="23" t="str">
        <f>A160</f>
        <v>D61</v>
      </c>
      <c r="J161" s="25"/>
      <c r="K161" s="29">
        <f>SUM(K160)</f>
        <v>0</v>
      </c>
      <c r="L161" s="7"/>
    </row>
  </sheetData>
  <sheetProtection/>
  <mergeCells count="8">
    <mergeCell ref="L151:L154"/>
    <mergeCell ref="L32:L33"/>
    <mergeCell ref="L38:L40"/>
    <mergeCell ref="A38:A40"/>
    <mergeCell ref="A48:A49"/>
    <mergeCell ref="A66:A67"/>
    <mergeCell ref="A147:A149"/>
    <mergeCell ref="L147:L149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0" r:id="rId1"/>
  <headerFooter scaleWithDoc="0">
    <oddHeader>&amp;L&amp;"Times New Roman,Pogrubiona"&amp;14DZP-PN/1/2019&amp;R&amp;"Times New Roman,Pogrubiona"&amp;14Załącznik nr 2D</oddHeader>
    <oddFooter>&amp;L&amp;"Arial,Normalny"&amp;8Białostockie Centrum Onkologii&amp;R&amp;"Arial,Normalny"Strona: &amp;P/&amp;N</oddFooter>
  </headerFooter>
  <rowBreaks count="5" manualBreakCount="5">
    <brk id="47" max="11" man="1"/>
    <brk id="68" max="11" man="1"/>
    <brk id="96" max="11" man="1"/>
    <brk id="121" max="11" man="1"/>
    <brk id="146" max="11" man="1"/>
  </rowBreaks>
  <ignoredErrors>
    <ignoredError sqref="A17: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2019-02-13T11:41:00Z</cp:lastPrinted>
  <dcterms:created xsi:type="dcterms:W3CDTF">2000-02-01T14:14:43Z</dcterms:created>
  <dcterms:modified xsi:type="dcterms:W3CDTF">2019-02-13T15:19:35Z</dcterms:modified>
  <cp:category/>
  <cp:version/>
  <cp:contentType/>
  <cp:contentStatus/>
</cp:coreProperties>
</file>