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Arkusz" sheetId="1" r:id="rId1"/>
  </sheets>
  <definedNames>
    <definedName name="_xlnm.Print_Area" localSheetId="0">'Arkusz'!$A$1:$J$59</definedName>
    <definedName name="_xlnm.Print_Titles" localSheetId="0">'Arkusz'!$17:$19</definedName>
  </definedNames>
  <calcPr fullCalcOnLoad="1"/>
</workbook>
</file>

<file path=xl/sharedStrings.xml><?xml version="1.0" encoding="utf-8"?>
<sst xmlns="http://schemas.openxmlformats.org/spreadsheetml/2006/main" count="76" uniqueCount="56">
  <si>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</si>
  <si>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</si>
  <si>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</si>
  <si>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</si>
  <si>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</si>
  <si>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</si>
  <si>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</si>
  <si>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</si>
  <si>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</si>
  <si>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</si>
  <si>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</si>
  <si>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CENA GRUPY</t>
  </si>
  <si>
    <t>Wadium</t>
  </si>
  <si>
    <t>Jednostka
miary</t>
  </si>
  <si>
    <t>3.</t>
  </si>
  <si>
    <t>Nr
gr.</t>
  </si>
  <si>
    <t>Nr
poz.</t>
  </si>
  <si>
    <t>VAT
(%)</t>
  </si>
  <si>
    <t>Nazwa
handlowa</t>
  </si>
  <si>
    <t>Cena brutto
(zł)</t>
  </si>
  <si>
    <t>Instrukcja obliczenia ceny oferowanej pozycji:</t>
  </si>
  <si>
    <t>Cena
jednostkowa
brutto (zł)</t>
  </si>
  <si>
    <t>ZAPOZNAJ SIĘ Z INSTRUKCJĄ:</t>
  </si>
  <si>
    <t>Niniejszy Załącznik w wersji edytowalnej zawiera formuły programu Excel, uwzględniające zasady obliczenia ceny oferowanej pozycji, zgodnie z instrukcją wskazaną powyżej.</t>
  </si>
  <si>
    <t>a) cenę jednostkową brutto pozycji należy wpisać do formularza cenowego z dokładnością do 1 grosza (kolumna 7),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</si>
  <si>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</si>
  <si>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</si>
  <si>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t>op.</t>
  </si>
  <si>
    <t>na modyfikację kolumn 7 i 8 wymagana jest zgoda Zamawiającego (Zamawiający poda sposób modyfikacji) w trybie art. 38 Pzp.</t>
  </si>
  <si>
    <t>B1</t>
  </si>
  <si>
    <t>B2</t>
  </si>
  <si>
    <r>
      <rPr>
        <b/>
        <sz val="9"/>
        <rFont val="Arial"/>
        <family val="2"/>
      </rPr>
      <t>Preparat chlorowy do mycia i dezynfekcji.</t>
    </r>
    <r>
      <rPr>
        <sz val="9"/>
        <rFont val="Arial"/>
        <family val="2"/>
      </rPr>
      <t xml:space="preserve"> Preparat do dezynfekcji powierzchni sanitarnych zanieczyszczonych substancjami organicznymi w obszarze medycznym. Preparat na bazie aktywnego chloru. Spektrum działania: B, F, V, prątki. Czas działania: nie dłuższy niż 15 minut. Może być stosowany w kontakcie z żywnością. Możliwość dezaktywacji rozlanej krwi, wydzielin i wydalin. Konieczny system dozowania: tabletki. Dla powierzchni zanieczyszczonych organicznie (krew, wydzieliny, wydaliny) stężenie aktywnego chloru wynosi 10 000 ppm Opakowanie: 300 tabletek.</t>
    </r>
  </si>
  <si>
    <r>
      <rPr>
        <b/>
        <sz val="9"/>
        <color indexed="8"/>
        <rFont val="Arial"/>
        <family val="2"/>
      </rPr>
      <t>Preparat do dezynfekcji małych i trudno dostępnych powierzchni</t>
    </r>
    <r>
      <rPr>
        <sz val="9"/>
        <color indexed="8"/>
        <rFont val="Arial"/>
        <family val="2"/>
      </rPr>
      <t>. Preparat do dezynfekcji małych trudno dostępnych powierzchni w obszarze medycznym. Preparat alkoholowy do szybkiej dezynfekcji, gotowy do użycia, bez zawartości aldehydów. Spektrum działania: B, F, V (HIV, HBV, HCV, Adeno, Polio), prątki. Czas działania: B, F, prątki - nie dłuższy niż 1 minuta. Opakowanie: 1 litr atomizer.</t>
    </r>
  </si>
  <si>
    <t>B3</t>
  </si>
  <si>
    <r>
      <t xml:space="preserve">Sporobójczy preparat do mycia i dezynfekcji małych i trudno dostępnych powierzchni. </t>
    </r>
    <r>
      <rPr>
        <sz val="9"/>
        <color indexed="8"/>
        <rFont val="Arial"/>
        <family val="2"/>
      </rPr>
      <t>Preparat do mycia i dezynfekcji powierzchni i wyrobów medycznych (m.in. sond USG). Spektrum działania: B, Tbc, F, V (HIV, HCV, HBV, Rotawirus, Herpeswirus, Norowirus), S (Clostridium difficile). Czas działania: 5 min. Opakowanie: 0,75 l.</t>
    </r>
  </si>
  <si>
    <r>
      <t>Sporobójczy preparat do mycia i dezynfekcji dużych powierzchni.</t>
    </r>
    <r>
      <rPr>
        <sz val="9"/>
        <color indexed="8"/>
        <rFont val="Arial"/>
        <family val="2"/>
      </rPr>
      <t xml:space="preserve"> Tlenowy preparat myjąco - dezynfekcyjny do wszelkich powierzchni zmywalnych, również mających kontakt z żywnością. Oparty na działaniu kwasu nadoctowego. Skuteczny w obecności zanieczyszczeń organicznych. Przygotowanie roztworu roboczego poprzez dodanie do wody o temp. nie przekraczającej temperatury pokojowej. Spektrum działania: B, F, V, S (Clostridium Perfringens, Clostridium Difficile) 10 min., aktywny także w obecności zanieczyszczeń organicznych. Opakowanie: 1,5 kg.</t>
    </r>
  </si>
  <si>
    <t>Preparaty do mycia i dezynfekcji narzędzi chirurgicznych w myjniach dezynfektorach.</t>
  </si>
  <si>
    <t>B4</t>
  </si>
  <si>
    <t>B5</t>
  </si>
  <si>
    <r>
      <t xml:space="preserve">Płyn myjąco-konsewujący dedykowany do myjni-deezynfektora Hydrim C 61, </t>
    </r>
    <r>
      <rPr>
        <sz val="9"/>
        <rFont val="Arial"/>
        <family val="2"/>
      </rPr>
      <t>używanych przez Zamawiajacego. Pojemność jednego pojemnika wynosi 750 ml. Dozowanie: pojemność wskazana wystarczy na 25-30 cykli.</t>
    </r>
  </si>
  <si>
    <r>
      <t xml:space="preserve">Preparat do mycia i płukania basenów szpitalnych. </t>
    </r>
    <r>
      <rPr>
        <sz val="9"/>
        <color indexed="8"/>
        <rFont val="Arial"/>
        <family val="2"/>
      </rPr>
      <t xml:space="preserve">Dedykowany do Automatu Myjąco-dezynfekującego  firmy MEIKO
Typ: Topic 20.2, Nr 10149367 używanych przez Zamawiajacego. Skład: niejonowe związki powierzchniowo-czynne, kwasy organiczne, inhibitory korozji. Przeznaczenie: do automatycznych płuczek basenów szpitalnych, butelek na mocz, misek i nerek. Środek odkamieniający. Dozowanie: 0,5ml/l na każde 5 st. twardości wody, ph: kwaśne, 2,1-3,1 (koncentrat). Opakowanie: kanister 4,5l. </t>
    </r>
  </si>
  <si>
    <t>B6</t>
  </si>
  <si>
    <r>
      <t xml:space="preserve">Płynny preparat odkamieniający, niezawierający fosforanów. </t>
    </r>
    <r>
      <rPr>
        <sz val="9"/>
        <rFont val="Arial"/>
        <family val="2"/>
      </rPr>
      <t xml:space="preserve">Dedykowany do stosowania w myjniach-dezynfektorach do kaczek i basenów Steelco, używanych przez Zamawiajacego. Ekonomiczne dozowanie w zakresie 2-5 ml/l. Wyrób medyczny klasy I. Środek kompatybilny ze środkiem z p. 2, zapewniający w procesie mycia i dezynfekcji w myjniach Steelco działanie sporobójcze, potwierdzone certyfikatem niezależnej, akredytowanej instytucji badawczej. Pakowany w kanistry o pojemności 5l. </t>
    </r>
  </si>
  <si>
    <r>
      <t xml:space="preserve">Płynny preparat myjący, oparty o wodorotlenek potasu oraz podchloryn sodu. </t>
    </r>
    <r>
      <rPr>
        <sz val="9"/>
        <color indexed="8"/>
        <rFont val="Arial"/>
        <family val="2"/>
      </rPr>
      <t xml:space="preserve">Dedykowany do stosowania w myjniach-dezynfektorach do kaczek i basenów Steelco, używanych przez Zamawiajacego. Ekonomiczne dozowanie w zakresie 2-5 ml/l. Wyrób medyczny klasy I. Środek kompatybilny ze środkiem z p. 1, zapewniający w procesie mycia i dezynfekcji w myjniach Steelco działanie sporobójcze, potwierdzone certyfikatem niezależnej, akredytowanej instytucji badawczej, pakowany w kanistry o pojemności 5l. </t>
    </r>
  </si>
  <si>
    <t>B7</t>
  </si>
  <si>
    <t>Dotyczy Grup B4, B5, B6, B7: Nie dopuszcza się modyfikacji kolumn 5 i 6, tj. zmiany jednostek miary i ilości.</t>
  </si>
  <si>
    <t xml:space="preserve">UWAGA! </t>
  </si>
  <si>
    <r>
      <t>Dotyczy Grup B1, B2, B3: Dopuszcza się modyfikację kolumn 5 (Jednostka miary) i 6 (Ilość)</t>
    </r>
    <r>
      <rPr>
        <sz val="9"/>
        <rFont val="Arial"/>
        <family val="2"/>
      </rPr>
      <t>, w przypadku gdy Wykonawca może zaoferować produkt w opakowaniu o innej zawartości niż podano w opisie</t>
    </r>
  </si>
  <si>
    <t>przedmiotu zamówienia, pod warunkiem, że łączna ilość zapotrzebowanego produktu pozostanie bez zmian. W przypadku gdy łączna ilość oferowanego produktu będzie inna niż wymagana przez Zamawiającego,</t>
  </si>
  <si>
    <r>
      <t xml:space="preserve">Preparat do dezynfekcji małych i trudno dostępnych powierzchni wrażliwych na alkohol. </t>
    </r>
    <r>
      <rPr>
        <sz val="9"/>
        <rFont val="Arial"/>
        <family val="2"/>
      </rPr>
      <t>Preparat do dezynfekcji małych trudno dostępnych powierzchni w obszarze medycznym. Preparat gotowy do użycia, dozowanie w postaci pianki, bez zawartości aldehydów, do powierzchni wrażliwych na działanie alkoholi. Duża tolerancja materiałowa (nie może uszkadzać powierzchni plastikowych, pleksi, gumy). Spektrum działania: B, V (HIV, HBV, HCV, Rota, Noro), F (C. albicans), prątki. Czas działania: B, F, prątki - nie dłuższy niż 5 min. Opakowanie: 1 litr atomizer.</t>
    </r>
  </si>
  <si>
    <r>
      <rPr>
        <b/>
        <sz val="9"/>
        <rFont val="Arial"/>
        <family val="2"/>
      </rPr>
      <t>Preparat do mycia i dezynfekcji dużych, zmywalnych powierzchni.</t>
    </r>
    <r>
      <rPr>
        <sz val="9"/>
        <rFont val="Arial"/>
        <family val="2"/>
      </rPr>
      <t xml:space="preserve"> Preparat myjąco-dezynfekcyjny do dużych powierzchni i sprzętu medycznego, wolnych od zanieczyszczeń organicznych – może być stosowany w obecności pacjentów, do zastosowania w obszarze medycznym. Preparat nie może zawierać: aldehydów, fenoli, uwalniać aktywnego chloru.</t>
    </r>
    <r>
      <rPr>
        <sz val="9"/>
        <color indexed="30"/>
        <rFont val="Arial"/>
        <family val="2"/>
      </rPr>
      <t xml:space="preserve"> </t>
    </r>
    <r>
      <rPr>
        <sz val="9"/>
        <rFont val="Arial"/>
        <family val="2"/>
      </rPr>
      <t>Spektrum działania: B, prątki, F (Candida albicans), V ( HBV, HCV, HIV). Czas działania: nie dłuższy niż 15 minut.</t>
    </r>
    <r>
      <rPr>
        <sz val="9"/>
        <color indexed="3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Preparat wykazujący wysoką tolerancję materiałową (nie może uszkadzać powierzchni plastikowych, pleksi, gumy). </t>
    </r>
    <r>
      <rPr>
        <sz val="9"/>
        <rFont val="Arial"/>
        <family val="2"/>
      </rPr>
      <t>Do sporządzania roztworów roboczych można użyć zimnej wody wodociągowej.</t>
    </r>
    <r>
      <rPr>
        <sz val="9"/>
        <color indexed="8"/>
        <rFont val="Arial"/>
        <family val="2"/>
      </rPr>
      <t xml:space="preserve"> Wymagany system dozowania: wymagane jest dostarczenie i zamontowanie min. 10 urządzeń ściennych do przygotowania roztworów roboczyc</t>
    </r>
    <r>
      <rPr>
        <sz val="9"/>
        <rFont val="Arial"/>
        <family val="2"/>
      </rPr>
      <t>h preparatu dezynfekcyjnego i 50 opakowań 5l z dozownikami. Opakowanie: 5 litrów.</t>
    </r>
  </si>
  <si>
    <r>
      <rPr>
        <b/>
        <sz val="9"/>
        <color indexed="8"/>
        <rFont val="Arial"/>
        <family val="2"/>
      </rPr>
      <t xml:space="preserve">Preparat do higienicznej i chirurgicznej dezynfekcji rąk. </t>
    </r>
    <r>
      <rPr>
        <sz val="9"/>
        <color indexed="8"/>
        <rFont val="Arial"/>
        <family val="2"/>
      </rPr>
      <t xml:space="preserve">Preparat do higienicznej i chirurgicznej dezynfekcji rąk w obszarze medycznym. Spectrum działania: B (w tym prątki), F (C.albicans), V (HIV, HBV, HCV, Adeno, Polio) do 1 min. Gotowy do natychmiastowego użycia, </t>
    </r>
    <r>
      <rPr>
        <sz val="9"/>
        <color indexed="8"/>
        <rFont val="Arial"/>
        <family val="2"/>
      </rPr>
      <t xml:space="preserve">o przedłużonym działaniu. </t>
    </r>
    <r>
      <rPr>
        <sz val="9"/>
        <color indexed="8"/>
        <rFont val="Arial"/>
        <family val="2"/>
      </rPr>
      <t>Posiada właściwości chroniące i pielęgnacyjne. Opakowanie:  0,5 litra, dostosowane do systemu Dermados (używanego przez Zamawiającego) oraz 50 opakowań z pompką.</t>
    </r>
  </si>
  <si>
    <r>
      <t xml:space="preserve">Detergentowy preparat  myjący przeznaczony do mycia maszynowego w myjniach Olympus ETD, </t>
    </r>
    <r>
      <rPr>
        <sz val="9"/>
        <rFont val="Arial"/>
        <family val="2"/>
      </rPr>
      <t>używanych przez Zamawiajacego. W skład preparatu wchodzą: niejonowe środki powierzchniowo czynne, glikol. Dozowanie: 5ml/l, opakowanie zawierające 4 l preparatu. Preparat posiada pozytywną opinię producenta myjni OLYMPUS MINI ETD2</t>
    </r>
  </si>
  <si>
    <r>
      <t xml:space="preserve">Preparat dedykowany do stosowania w myjniach-dezynfektorach do kaczek i basenów, myjni do basenów Lischka - Geysir CDD 1050 basic, firmy Lischka  Informed  Med, </t>
    </r>
    <r>
      <rPr>
        <sz val="9"/>
        <color indexed="8"/>
        <rFont val="Arial"/>
        <family val="2"/>
      </rPr>
      <t>służący do mycia i płukania. Środka można używać do stali nierdzewnej, aluminium, plastików, szkła. Substancja o charakterze kwaśnego koncentratu, zapobiegająca powstawaniu osadów na mytych przedmiotach w urządzeniu, w dyszach i rurach. W składzie środka musi być 15-30% kwas cytrynowy, środki kompleksujące oraz inhibitory korozji.</t>
    </r>
    <r>
      <rPr>
        <sz val="9"/>
        <color indexed="8"/>
        <rFont val="Arial"/>
        <family val="2"/>
      </rPr>
      <t xml:space="preserve"> Pakowany w kanistry o pojemności 5l.</t>
    </r>
  </si>
  <si>
    <r>
      <t xml:space="preserve">Aktywator do preparatu dezynfekcyjnego, </t>
    </r>
    <r>
      <rPr>
        <sz val="9"/>
        <color indexed="8"/>
        <rFont val="Arial"/>
        <family val="2"/>
      </rPr>
      <t>dozowanie: 10 ml/l; opakowanie zawierające 4 l preparatu. Preparat posiada pozytywną opinię producenta myjni OLYMPUS MINI ETD2.</t>
    </r>
  </si>
  <si>
    <r>
      <t xml:space="preserve">Preparat  przeznaczony do dezynfekcji chemiczno-termicznej w myjniach Olympus ETD, </t>
    </r>
    <r>
      <rPr>
        <sz val="9"/>
        <color indexed="8"/>
        <rFont val="Arial"/>
        <family val="2"/>
      </rPr>
      <t xml:space="preserve">używanych przez Zamawiajacego. Spektrum działania: </t>
    </r>
    <r>
      <rPr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>, F, Tbc, V. W skład preparatu wchodzą: kwas nadoctowy, nadtlenek wodoru. Dozowanie: 10ml/l, opakowanie zawierające 2,8 l preparatu. Preparat posiada pozytywną opinię producenta myjni OLYMPUS MINI ETD2.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</si>
</sst>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9"/>
      <color indexed="30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0" xfId="54" applyFont="1" applyFill="1">
      <alignment/>
      <protection/>
    </xf>
    <xf numFmtId="0" fontId="6" fillId="34" borderId="0" xfId="0" applyFont="1" applyFill="1" applyAlignment="1">
      <alignment/>
    </xf>
    <xf numFmtId="2" fontId="6" fillId="34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3" fontId="11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left"/>
    </xf>
    <xf numFmtId="169" fontId="3" fillId="0" borderId="17" xfId="0" applyNumberFormat="1" applyFont="1" applyFill="1" applyBorder="1" applyAlignment="1">
      <alignment horizontal="center"/>
    </xf>
    <xf numFmtId="169" fontId="3" fillId="0" borderId="18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6" fillId="0" borderId="20" xfId="54" applyFont="1" applyFill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0" fontId="6" fillId="0" borderId="0" xfId="54" applyFont="1" applyFill="1">
      <alignment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6" fillId="0" borderId="20" xfId="54" applyFont="1" applyFill="1" applyBorder="1" applyAlignment="1">
      <alignment horizontal="center"/>
      <protection/>
    </xf>
    <xf numFmtId="3" fontId="6" fillId="0" borderId="20" xfId="54" applyNumberFormat="1" applyFont="1" applyFill="1" applyBorder="1" applyAlignment="1">
      <alignment horizontal="center"/>
      <protection/>
    </xf>
    <xf numFmtId="4" fontId="6" fillId="0" borderId="20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right"/>
    </xf>
    <xf numFmtId="0" fontId="6" fillId="35" borderId="20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6" xfId="0" applyFont="1" applyFill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169" fontId="56" fillId="0" borderId="19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1" fontId="3" fillId="36" borderId="26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169" fontId="3" fillId="0" borderId="18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30" xfId="54" applyFont="1" applyFill="1" applyBorder="1" applyAlignment="1">
      <alignment horizontal="left" wrapText="1"/>
      <protection/>
    </xf>
    <xf numFmtId="0" fontId="6" fillId="0" borderId="31" xfId="54" applyFont="1" applyFill="1" applyBorder="1" applyAlignment="1">
      <alignment horizontal="left" wrapText="1"/>
      <protection/>
    </xf>
    <xf numFmtId="0" fontId="6" fillId="0" borderId="25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57" fillId="0" borderId="25" xfId="53" applyFont="1" applyBorder="1" applyAlignment="1">
      <alignment horizontal="left" wrapText="1"/>
      <protection/>
    </xf>
    <xf numFmtId="0" fontId="55" fillId="0" borderId="30" xfId="53" applyFont="1" applyBorder="1" applyAlignment="1">
      <alignment horizontal="left" wrapText="1"/>
      <protection/>
    </xf>
    <xf numFmtId="0" fontId="55" fillId="0" borderId="31" xfId="53" applyFont="1" applyBorder="1" applyAlignment="1">
      <alignment horizontal="left" wrapText="1"/>
      <protection/>
    </xf>
    <xf numFmtId="0" fontId="55" fillId="0" borderId="24" xfId="53" applyFont="1" applyFill="1" applyBorder="1" applyAlignment="1">
      <alignment horizontal="left" wrapText="1"/>
      <protection/>
    </xf>
    <xf numFmtId="0" fontId="55" fillId="0" borderId="32" xfId="53" applyFont="1" applyFill="1" applyBorder="1" applyAlignment="1">
      <alignment horizontal="left" wrapText="1"/>
      <protection/>
    </xf>
    <xf numFmtId="0" fontId="55" fillId="0" borderId="33" xfId="53" applyFont="1" applyFill="1" applyBorder="1" applyAlignment="1">
      <alignment horizontal="left" wrapText="1"/>
      <protection/>
    </xf>
    <xf numFmtId="0" fontId="17" fillId="0" borderId="11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57" fillId="0" borderId="24" xfId="53" applyFont="1" applyFill="1" applyBorder="1" applyAlignment="1">
      <alignment horizontal="left" wrapText="1"/>
      <protection/>
    </xf>
    <xf numFmtId="0" fontId="8" fillId="36" borderId="2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showGridLines="0" showZeros="0" tabSelected="1" view="pageBreakPreview" zoomScale="120" zoomScaleSheetLayoutView="120" workbookViewId="0" topLeftCell="A52">
      <selection activeCell="C33" sqref="C33:I33"/>
    </sheetView>
  </sheetViews>
  <sheetFormatPr defaultColWidth="9.125" defaultRowHeight="12.75"/>
  <cols>
    <col min="1" max="1" width="4.375" style="4" customWidth="1"/>
    <col min="2" max="2" width="4.00390625" style="4" customWidth="1"/>
    <col min="3" max="4" width="37.625" style="4" customWidth="1"/>
    <col min="5" max="9" width="12.875" style="4" customWidth="1"/>
    <col min="10" max="10" width="11.625" style="4" customWidth="1"/>
    <col min="11" max="16384" width="9.125" style="69" customWidth="1"/>
  </cols>
  <sheetData>
    <row r="1" ht="7.5" customHeight="1"/>
    <row r="2" spans="1:10" s="1" customFormat="1" ht="15">
      <c r="A2" s="25" t="s">
        <v>22</v>
      </c>
      <c r="B2" s="14"/>
      <c r="C2" s="15"/>
      <c r="D2" s="15"/>
      <c r="E2" s="16"/>
      <c r="F2" s="16"/>
      <c r="G2" s="17"/>
      <c r="H2" s="16"/>
      <c r="I2" s="17"/>
      <c r="J2" s="17"/>
    </row>
    <row r="3" spans="1:10" s="1" customFormat="1" ht="5.25" customHeight="1">
      <c r="A3" s="25"/>
      <c r="B3" s="14"/>
      <c r="C3" s="15"/>
      <c r="D3" s="15"/>
      <c r="E3" s="16"/>
      <c r="F3" s="16"/>
      <c r="G3" s="17"/>
      <c r="H3" s="16"/>
      <c r="I3" s="17"/>
      <c r="J3" s="17"/>
    </row>
    <row r="4" spans="1:10" s="1" customFormat="1" ht="5.25" customHeight="1">
      <c r="A4" s="26"/>
      <c r="B4" s="29"/>
      <c r="C4" s="15"/>
      <c r="D4" s="15"/>
      <c r="E4" s="16"/>
      <c r="F4" s="16"/>
      <c r="G4" s="17"/>
      <c r="H4" s="16"/>
      <c r="I4" s="17"/>
      <c r="J4" s="17"/>
    </row>
    <row r="5" spans="1:10" s="1" customFormat="1" ht="12" customHeight="1">
      <c r="A5" s="5" t="s">
        <v>46</v>
      </c>
      <c r="B5" s="29"/>
      <c r="C5" s="30"/>
      <c r="D5" s="30"/>
      <c r="G5" s="67"/>
      <c r="I5" s="67"/>
      <c r="J5" s="67"/>
    </row>
    <row r="6" spans="1:12" s="1" customFormat="1" ht="12" customHeight="1">
      <c r="A6" s="5" t="s">
        <v>47</v>
      </c>
      <c r="B6" s="29"/>
      <c r="C6" s="30"/>
      <c r="D6" s="30"/>
      <c r="E6" s="30"/>
      <c r="I6" s="67"/>
      <c r="K6" s="67"/>
      <c r="L6" s="67"/>
    </row>
    <row r="7" spans="1:12" s="1" customFormat="1" ht="12" customHeight="1">
      <c r="A7" s="68" t="s">
        <v>48</v>
      </c>
      <c r="B7" s="29"/>
      <c r="C7" s="30"/>
      <c r="D7" s="30"/>
      <c r="E7" s="30"/>
      <c r="I7" s="67"/>
      <c r="K7" s="67"/>
      <c r="L7" s="67"/>
    </row>
    <row r="8" spans="1:12" s="1" customFormat="1" ht="12" customHeight="1">
      <c r="A8" s="68" t="s">
        <v>28</v>
      </c>
      <c r="B8" s="29"/>
      <c r="C8" s="30"/>
      <c r="D8" s="30"/>
      <c r="E8" s="30"/>
      <c r="I8" s="67"/>
      <c r="K8" s="67"/>
      <c r="L8" s="67"/>
    </row>
    <row r="9" spans="1:10" s="1" customFormat="1" ht="12" customHeight="1">
      <c r="A9" s="5" t="s">
        <v>45</v>
      </c>
      <c r="B9" s="29"/>
      <c r="C9" s="30"/>
      <c r="D9" s="30"/>
      <c r="G9" s="67"/>
      <c r="I9" s="67"/>
      <c r="J9" s="67"/>
    </row>
    <row r="10" spans="1:12" s="1" customFormat="1" ht="5.25" customHeight="1">
      <c r="A10" s="27"/>
      <c r="B10" s="29"/>
      <c r="C10" s="30"/>
      <c r="D10" s="15"/>
      <c r="E10" s="15"/>
      <c r="F10" s="16"/>
      <c r="G10" s="16"/>
      <c r="H10" s="16"/>
      <c r="I10" s="17"/>
      <c r="J10" s="16"/>
      <c r="K10" s="67"/>
      <c r="L10" s="67"/>
    </row>
    <row r="11" spans="1:10" s="1" customFormat="1" ht="12" customHeight="1">
      <c r="A11" s="27" t="s">
        <v>20</v>
      </c>
      <c r="B11" s="29"/>
      <c r="C11" s="15"/>
      <c r="D11" s="15"/>
      <c r="E11" s="16"/>
      <c r="F11" s="16"/>
      <c r="G11" s="17"/>
      <c r="H11" s="16"/>
      <c r="I11" s="17"/>
      <c r="J11" s="17"/>
    </row>
    <row r="12" spans="1:10" s="1" customFormat="1" ht="12" customHeight="1">
      <c r="A12" s="37" t="s">
        <v>24</v>
      </c>
      <c r="B12" s="29"/>
      <c r="C12" s="15"/>
      <c r="D12" s="15"/>
      <c r="E12" s="16"/>
      <c r="F12" s="16"/>
      <c r="G12" s="17"/>
      <c r="H12" s="16"/>
      <c r="I12" s="17"/>
      <c r="J12" s="17"/>
    </row>
    <row r="13" spans="1:10" s="1" customFormat="1" ht="12" customHeight="1">
      <c r="A13" s="37" t="s">
        <v>25</v>
      </c>
      <c r="B13" s="29"/>
      <c r="C13" s="15"/>
      <c r="D13" s="15"/>
      <c r="E13" s="16"/>
      <c r="F13" s="16"/>
      <c r="G13" s="17"/>
      <c r="H13" s="16"/>
      <c r="I13" s="17"/>
      <c r="J13" s="17"/>
    </row>
    <row r="14" spans="1:10" s="1" customFormat="1" ht="11.25">
      <c r="A14" s="37" t="s">
        <v>26</v>
      </c>
      <c r="B14" s="29"/>
      <c r="C14" s="15"/>
      <c r="D14" s="15"/>
      <c r="E14" s="16"/>
      <c r="F14" s="16"/>
      <c r="G14" s="17"/>
      <c r="H14" s="16"/>
      <c r="I14" s="17"/>
      <c r="J14" s="17"/>
    </row>
    <row r="15" spans="1:10" s="1" customFormat="1" ht="11.25">
      <c r="A15" s="37" t="s">
        <v>23</v>
      </c>
      <c r="B15" s="29"/>
      <c r="C15" s="15"/>
      <c r="D15" s="15"/>
      <c r="E15" s="16"/>
      <c r="F15" s="16"/>
      <c r="G15" s="17"/>
      <c r="H15" s="16"/>
      <c r="I15" s="17"/>
      <c r="J15" s="17"/>
    </row>
    <row r="16" spans="1:10" s="1" customFormat="1" ht="6" customHeight="1" thickBot="1">
      <c r="A16" s="37"/>
      <c r="B16" s="29"/>
      <c r="C16" s="15"/>
      <c r="D16" s="15"/>
      <c r="E16" s="16"/>
      <c r="F16" s="16"/>
      <c r="G16" s="17"/>
      <c r="H16" s="16"/>
      <c r="I16" s="17"/>
      <c r="J16" s="17"/>
    </row>
    <row r="17" spans="1:10" s="1" customFormat="1" ht="34.5" customHeight="1" thickBot="1">
      <c r="A17" s="31" t="s">
        <v>15</v>
      </c>
      <c r="B17" s="32" t="s">
        <v>16</v>
      </c>
      <c r="C17" s="33" t="s">
        <v>18</v>
      </c>
      <c r="D17" s="34" t="s">
        <v>1</v>
      </c>
      <c r="E17" s="33" t="s">
        <v>13</v>
      </c>
      <c r="F17" s="35" t="s">
        <v>0</v>
      </c>
      <c r="G17" s="32" t="s">
        <v>21</v>
      </c>
      <c r="H17" s="32" t="s">
        <v>17</v>
      </c>
      <c r="I17" s="32" t="s">
        <v>19</v>
      </c>
      <c r="J17" s="36" t="s">
        <v>12</v>
      </c>
    </row>
    <row r="18" spans="1:10" ht="10.5" customHeight="1" thickBot="1">
      <c r="A18" s="10" t="s">
        <v>2</v>
      </c>
      <c r="B18" s="11" t="s">
        <v>3</v>
      </c>
      <c r="C18" s="12" t="s">
        <v>14</v>
      </c>
      <c r="D18" s="12" t="s">
        <v>4</v>
      </c>
      <c r="E18" s="11" t="s">
        <v>5</v>
      </c>
      <c r="F18" s="11" t="s">
        <v>6</v>
      </c>
      <c r="G18" s="11" t="s">
        <v>7</v>
      </c>
      <c r="H18" s="11" t="s">
        <v>8</v>
      </c>
      <c r="I18" s="11" t="s">
        <v>9</v>
      </c>
      <c r="J18" s="13" t="s">
        <v>10</v>
      </c>
    </row>
    <row r="19" spans="1:10" ht="4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</row>
    <row r="20" spans="1:10" ht="1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70" customFormat="1" ht="49.5" customHeight="1">
      <c r="A21" s="57" t="s">
        <v>29</v>
      </c>
      <c r="B21" s="66"/>
      <c r="C21" s="71" t="s">
        <v>31</v>
      </c>
      <c r="D21" s="71"/>
      <c r="E21" s="71"/>
      <c r="F21" s="71"/>
      <c r="G21" s="71"/>
      <c r="H21" s="71"/>
      <c r="I21" s="72"/>
      <c r="J21" s="22">
        <v>500</v>
      </c>
    </row>
    <row r="22" spans="1:10" ht="13.5" thickBot="1">
      <c r="A22" s="56"/>
      <c r="B22" s="59">
        <v>1</v>
      </c>
      <c r="C22" s="28"/>
      <c r="D22" s="28"/>
      <c r="E22" s="38" t="s">
        <v>27</v>
      </c>
      <c r="F22" s="39">
        <v>1124</v>
      </c>
      <c r="G22" s="40"/>
      <c r="H22" s="41"/>
      <c r="I22" s="42">
        <f>F22*G22</f>
        <v>0</v>
      </c>
      <c r="J22" s="24"/>
    </row>
    <row r="23" spans="1:10" ht="18.75" customHeight="1" thickBot="1">
      <c r="A23" s="18"/>
      <c r="B23" s="19"/>
      <c r="C23" s="19"/>
      <c r="D23" s="21"/>
      <c r="E23" s="45"/>
      <c r="F23" s="47" t="s">
        <v>11</v>
      </c>
      <c r="G23" s="20" t="str">
        <f>A21</f>
        <v>B1</v>
      </c>
      <c r="H23" s="48"/>
      <c r="I23" s="49">
        <f>I22</f>
        <v>0</v>
      </c>
      <c r="J23" s="60"/>
    </row>
    <row r="24" spans="1:10" ht="60.75" customHeight="1">
      <c r="A24" s="89" t="s">
        <v>30</v>
      </c>
      <c r="B24" s="61"/>
      <c r="C24" s="73" t="s">
        <v>50</v>
      </c>
      <c r="D24" s="74"/>
      <c r="E24" s="74"/>
      <c r="F24" s="74"/>
      <c r="G24" s="74"/>
      <c r="H24" s="74"/>
      <c r="I24" s="75"/>
      <c r="J24" s="22"/>
    </row>
    <row r="25" spans="1:10" ht="12.75">
      <c r="A25" s="90"/>
      <c r="B25" s="62">
        <v>2</v>
      </c>
      <c r="C25" s="28"/>
      <c r="D25" s="28"/>
      <c r="E25" s="38" t="s">
        <v>27</v>
      </c>
      <c r="F25" s="39">
        <v>980</v>
      </c>
      <c r="G25" s="40"/>
      <c r="H25" s="41"/>
      <c r="I25" s="42">
        <f>F25*G25</f>
        <v>0</v>
      </c>
      <c r="J25" s="23"/>
    </row>
    <row r="26" spans="1:10" ht="34.5" customHeight="1">
      <c r="A26" s="90"/>
      <c r="B26" s="58"/>
      <c r="C26" s="79" t="s">
        <v>32</v>
      </c>
      <c r="D26" s="80"/>
      <c r="E26" s="80"/>
      <c r="F26" s="80"/>
      <c r="G26" s="80"/>
      <c r="H26" s="80"/>
      <c r="I26" s="81"/>
      <c r="J26" s="23">
        <v>1600</v>
      </c>
    </row>
    <row r="27" spans="1:10" ht="12.75">
      <c r="A27" s="90"/>
      <c r="B27" s="59">
        <v>3</v>
      </c>
      <c r="C27" s="28"/>
      <c r="D27" s="28"/>
      <c r="E27" s="38" t="s">
        <v>27</v>
      </c>
      <c r="F27" s="39">
        <v>5528</v>
      </c>
      <c r="G27" s="40"/>
      <c r="H27" s="41"/>
      <c r="I27" s="42">
        <f>F27*G27</f>
        <v>0</v>
      </c>
      <c r="J27" s="23"/>
    </row>
    <row r="28" spans="1:10" ht="36.75" customHeight="1">
      <c r="A28" s="90"/>
      <c r="B28" s="58"/>
      <c r="C28" s="79" t="s">
        <v>51</v>
      </c>
      <c r="D28" s="80"/>
      <c r="E28" s="80"/>
      <c r="F28" s="80"/>
      <c r="G28" s="80"/>
      <c r="H28" s="80"/>
      <c r="I28" s="81"/>
      <c r="J28" s="23"/>
    </row>
    <row r="29" spans="1:10" ht="13.5" thickBot="1">
      <c r="A29" s="56"/>
      <c r="B29" s="59">
        <v>4</v>
      </c>
      <c r="C29" s="28"/>
      <c r="D29" s="28"/>
      <c r="E29" s="38" t="s">
        <v>27</v>
      </c>
      <c r="F29" s="39">
        <v>7346</v>
      </c>
      <c r="G29" s="40"/>
      <c r="H29" s="41"/>
      <c r="I29" s="42">
        <f>F29*G29</f>
        <v>0</v>
      </c>
      <c r="J29" s="54"/>
    </row>
    <row r="30" spans="1:10" ht="18.75" customHeight="1" thickBot="1">
      <c r="A30" s="18"/>
      <c r="B30" s="19"/>
      <c r="C30" s="19"/>
      <c r="D30" s="21"/>
      <c r="E30" s="45"/>
      <c r="F30" s="47" t="s">
        <v>11</v>
      </c>
      <c r="G30" s="20" t="str">
        <f>A24</f>
        <v>B2</v>
      </c>
      <c r="H30" s="48"/>
      <c r="I30" s="49">
        <f>SUM(I25+I27+I29)</f>
        <v>0</v>
      </c>
      <c r="J30" s="60"/>
    </row>
    <row r="31" spans="1:10" ht="48" customHeight="1">
      <c r="A31" s="85" t="s">
        <v>33</v>
      </c>
      <c r="B31" s="61"/>
      <c r="C31" s="87" t="s">
        <v>49</v>
      </c>
      <c r="D31" s="74"/>
      <c r="E31" s="74"/>
      <c r="F31" s="74"/>
      <c r="G31" s="74"/>
      <c r="H31" s="74"/>
      <c r="I31" s="75"/>
      <c r="J31" s="22"/>
    </row>
    <row r="32" spans="1:10" ht="12.75">
      <c r="A32" s="86"/>
      <c r="B32" s="62">
        <v>5</v>
      </c>
      <c r="C32" s="28"/>
      <c r="D32" s="28"/>
      <c r="E32" s="38" t="s">
        <v>27</v>
      </c>
      <c r="F32" s="39">
        <v>1266</v>
      </c>
      <c r="G32" s="40"/>
      <c r="H32" s="41"/>
      <c r="I32" s="42">
        <f>F32*G32</f>
        <v>0</v>
      </c>
      <c r="J32" s="23"/>
    </row>
    <row r="33" spans="1:10" ht="24" customHeight="1">
      <c r="A33" s="86"/>
      <c r="B33" s="58"/>
      <c r="C33" s="88" t="s">
        <v>34</v>
      </c>
      <c r="D33" s="80"/>
      <c r="E33" s="80"/>
      <c r="F33" s="80"/>
      <c r="G33" s="80"/>
      <c r="H33" s="80"/>
      <c r="I33" s="81"/>
      <c r="J33" s="23">
        <v>300</v>
      </c>
    </row>
    <row r="34" spans="1:10" ht="12.75">
      <c r="A34" s="86"/>
      <c r="B34" s="59">
        <v>6</v>
      </c>
      <c r="C34" s="28"/>
      <c r="D34" s="28"/>
      <c r="E34" s="38" t="s">
        <v>27</v>
      </c>
      <c r="F34" s="39">
        <v>6</v>
      </c>
      <c r="G34" s="40"/>
      <c r="H34" s="41"/>
      <c r="I34" s="42">
        <f>F34*G34</f>
        <v>0</v>
      </c>
      <c r="J34" s="23"/>
    </row>
    <row r="35" spans="1:10" ht="48" customHeight="1">
      <c r="A35" s="86"/>
      <c r="B35" s="58"/>
      <c r="C35" s="88" t="s">
        <v>35</v>
      </c>
      <c r="D35" s="80"/>
      <c r="E35" s="80"/>
      <c r="F35" s="80"/>
      <c r="G35" s="80"/>
      <c r="H35" s="80"/>
      <c r="I35" s="81"/>
      <c r="J35" s="23"/>
    </row>
    <row r="36" spans="1:10" ht="13.5" thickBot="1">
      <c r="A36" s="8"/>
      <c r="B36" s="59">
        <v>7</v>
      </c>
      <c r="C36" s="28"/>
      <c r="D36" s="28"/>
      <c r="E36" s="38" t="s">
        <v>27</v>
      </c>
      <c r="F36" s="39">
        <v>4</v>
      </c>
      <c r="G36" s="40"/>
      <c r="H36" s="41"/>
      <c r="I36" s="42">
        <f>F36*G36</f>
        <v>0</v>
      </c>
      <c r="J36" s="54"/>
    </row>
    <row r="37" spans="1:10" ht="18.75" customHeight="1" thickBot="1">
      <c r="A37" s="18"/>
      <c r="B37" s="19"/>
      <c r="C37" s="19"/>
      <c r="D37" s="21"/>
      <c r="E37" s="45"/>
      <c r="F37" s="47" t="s">
        <v>11</v>
      </c>
      <c r="G37" s="20" t="str">
        <f>A31</f>
        <v>B3</v>
      </c>
      <c r="H37" s="48"/>
      <c r="I37" s="49">
        <f>SUM(I32+I34+I36)</f>
        <v>0</v>
      </c>
      <c r="J37" s="46"/>
    </row>
    <row r="38" spans="1:10" ht="18.75" customHeight="1" thickBot="1">
      <c r="A38" s="82" t="s">
        <v>36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0" ht="27.75" customHeight="1">
      <c r="A39" s="85" t="s">
        <v>37</v>
      </c>
      <c r="B39" s="61"/>
      <c r="C39" s="87" t="s">
        <v>52</v>
      </c>
      <c r="D39" s="74"/>
      <c r="E39" s="74"/>
      <c r="F39" s="74"/>
      <c r="G39" s="74"/>
      <c r="H39" s="74"/>
      <c r="I39" s="75"/>
      <c r="J39" s="22"/>
    </row>
    <row r="40" spans="1:10" ht="12.75">
      <c r="A40" s="86"/>
      <c r="B40" s="62">
        <v>8</v>
      </c>
      <c r="C40" s="28"/>
      <c r="D40" s="28"/>
      <c r="E40" s="38" t="s">
        <v>27</v>
      </c>
      <c r="F40" s="39">
        <v>162</v>
      </c>
      <c r="G40" s="40"/>
      <c r="H40" s="41"/>
      <c r="I40" s="42">
        <f>F40*G40</f>
        <v>0</v>
      </c>
      <c r="J40" s="23"/>
    </row>
    <row r="41" spans="1:10" ht="34.5" customHeight="1">
      <c r="A41" s="86"/>
      <c r="B41" s="58"/>
      <c r="C41" s="88" t="s">
        <v>55</v>
      </c>
      <c r="D41" s="80"/>
      <c r="E41" s="80"/>
      <c r="F41" s="80"/>
      <c r="G41" s="80"/>
      <c r="H41" s="80"/>
      <c r="I41" s="81"/>
      <c r="J41" s="23">
        <v>2700</v>
      </c>
    </row>
    <row r="42" spans="1:10" ht="12.75">
      <c r="A42" s="86"/>
      <c r="B42" s="59">
        <v>9</v>
      </c>
      <c r="C42" s="28"/>
      <c r="D42" s="28"/>
      <c r="E42" s="38" t="s">
        <v>27</v>
      </c>
      <c r="F42" s="39">
        <v>396</v>
      </c>
      <c r="G42" s="40"/>
      <c r="H42" s="41"/>
      <c r="I42" s="42">
        <f>F42*G42</f>
        <v>0</v>
      </c>
      <c r="J42" s="23"/>
    </row>
    <row r="43" spans="1:10" ht="13.5" customHeight="1">
      <c r="A43" s="86"/>
      <c r="B43" s="58"/>
      <c r="C43" s="88" t="s">
        <v>54</v>
      </c>
      <c r="D43" s="80"/>
      <c r="E43" s="80"/>
      <c r="F43" s="80"/>
      <c r="G43" s="80"/>
      <c r="H43" s="80"/>
      <c r="I43" s="81"/>
      <c r="J43" s="23"/>
    </row>
    <row r="44" spans="1:10" ht="13.5" thickBot="1">
      <c r="A44" s="56"/>
      <c r="B44" s="59">
        <v>10</v>
      </c>
      <c r="C44" s="28"/>
      <c r="D44" s="28"/>
      <c r="E44" s="38" t="s">
        <v>27</v>
      </c>
      <c r="F44" s="39">
        <v>284</v>
      </c>
      <c r="G44" s="40"/>
      <c r="H44" s="41"/>
      <c r="I44" s="42">
        <f>F44*G44</f>
        <v>0</v>
      </c>
      <c r="J44" s="54"/>
    </row>
    <row r="45" spans="1:10" ht="18.75" customHeight="1" thickBot="1">
      <c r="A45" s="18"/>
      <c r="B45" s="19"/>
      <c r="C45" s="19"/>
      <c r="D45" s="21"/>
      <c r="E45" s="45"/>
      <c r="F45" s="47" t="s">
        <v>11</v>
      </c>
      <c r="G45" s="20" t="str">
        <f>A39</f>
        <v>B4</v>
      </c>
      <c r="H45" s="48"/>
      <c r="I45" s="49">
        <f>SUM(I40+I42+I44)</f>
        <v>0</v>
      </c>
      <c r="J45" s="46"/>
    </row>
    <row r="46" spans="1:10" ht="27.75" customHeight="1">
      <c r="A46" s="85" t="s">
        <v>38</v>
      </c>
      <c r="B46" s="61"/>
      <c r="C46" s="87" t="s">
        <v>39</v>
      </c>
      <c r="D46" s="74"/>
      <c r="E46" s="74"/>
      <c r="F46" s="74"/>
      <c r="G46" s="74"/>
      <c r="H46" s="74"/>
      <c r="I46" s="75"/>
      <c r="J46" s="22"/>
    </row>
    <row r="47" spans="1:10" ht="12.75">
      <c r="A47" s="86"/>
      <c r="B47" s="62">
        <v>11</v>
      </c>
      <c r="C47" s="28"/>
      <c r="D47" s="28"/>
      <c r="E47" s="38" t="s">
        <v>27</v>
      </c>
      <c r="F47" s="39">
        <v>90</v>
      </c>
      <c r="G47" s="40"/>
      <c r="H47" s="41"/>
      <c r="I47" s="42">
        <f>F47*G47</f>
        <v>0</v>
      </c>
      <c r="J47" s="23"/>
    </row>
    <row r="48" spans="1:10" ht="48" customHeight="1">
      <c r="A48" s="86"/>
      <c r="B48" s="58"/>
      <c r="C48" s="88" t="s">
        <v>40</v>
      </c>
      <c r="D48" s="80"/>
      <c r="E48" s="80"/>
      <c r="F48" s="80"/>
      <c r="G48" s="80"/>
      <c r="H48" s="80"/>
      <c r="I48" s="81"/>
      <c r="J48" s="63">
        <v>150</v>
      </c>
    </row>
    <row r="49" spans="1:10" ht="13.5" thickBot="1">
      <c r="A49" s="8"/>
      <c r="B49" s="59">
        <v>12</v>
      </c>
      <c r="C49" s="28"/>
      <c r="D49" s="28"/>
      <c r="E49" s="38" t="s">
        <v>27</v>
      </c>
      <c r="F49" s="39">
        <v>50</v>
      </c>
      <c r="G49" s="40"/>
      <c r="H49" s="41"/>
      <c r="I49" s="42">
        <f>F49*G49</f>
        <v>0</v>
      </c>
      <c r="J49" s="54"/>
    </row>
    <row r="50" spans="1:10" ht="18.75" customHeight="1" thickBot="1">
      <c r="A50" s="18"/>
      <c r="B50" s="19"/>
      <c r="C50" s="19"/>
      <c r="D50" s="21"/>
      <c r="E50" s="45"/>
      <c r="F50" s="47" t="s">
        <v>11</v>
      </c>
      <c r="G50" s="20" t="str">
        <f>A46</f>
        <v>B5</v>
      </c>
      <c r="H50" s="48"/>
      <c r="I50" s="49">
        <f>SUM(I47+I49)</f>
        <v>0</v>
      </c>
      <c r="J50" s="46"/>
    </row>
    <row r="51" spans="1:10" ht="36" customHeight="1">
      <c r="A51" s="85" t="s">
        <v>41</v>
      </c>
      <c r="B51" s="61"/>
      <c r="C51" s="87" t="s">
        <v>42</v>
      </c>
      <c r="D51" s="74"/>
      <c r="E51" s="74"/>
      <c r="F51" s="74"/>
      <c r="G51" s="74"/>
      <c r="H51" s="74"/>
      <c r="I51" s="75"/>
      <c r="J51" s="22"/>
    </row>
    <row r="52" spans="1:10" ht="12.75">
      <c r="A52" s="86"/>
      <c r="B52" s="62">
        <v>13</v>
      </c>
      <c r="C52" s="28"/>
      <c r="D52" s="28"/>
      <c r="E52" s="38" t="s">
        <v>27</v>
      </c>
      <c r="F52" s="39">
        <v>10</v>
      </c>
      <c r="G52" s="40"/>
      <c r="H52" s="41"/>
      <c r="I52" s="42">
        <f>F52*G52</f>
        <v>0</v>
      </c>
      <c r="J52" s="23"/>
    </row>
    <row r="53" spans="1:10" ht="36.75" customHeight="1">
      <c r="A53" s="86"/>
      <c r="B53" s="58"/>
      <c r="C53" s="88" t="s">
        <v>43</v>
      </c>
      <c r="D53" s="80"/>
      <c r="E53" s="80"/>
      <c r="F53" s="80"/>
      <c r="G53" s="80"/>
      <c r="H53" s="80"/>
      <c r="I53" s="81"/>
      <c r="J53" s="63">
        <v>100</v>
      </c>
    </row>
    <row r="54" spans="1:10" ht="13.5" thickBot="1">
      <c r="A54" s="8"/>
      <c r="B54" s="59">
        <v>14</v>
      </c>
      <c r="C54" s="28"/>
      <c r="D54" s="28"/>
      <c r="E54" s="38" t="s">
        <v>27</v>
      </c>
      <c r="F54" s="39">
        <v>10</v>
      </c>
      <c r="G54" s="40"/>
      <c r="H54" s="41"/>
      <c r="I54" s="42">
        <f>F54*G54</f>
        <v>0</v>
      </c>
      <c r="J54" s="54"/>
    </row>
    <row r="55" spans="1:10" ht="18.75" customHeight="1" thickBot="1">
      <c r="A55" s="18"/>
      <c r="B55" s="19"/>
      <c r="C55" s="19"/>
      <c r="D55" s="21"/>
      <c r="E55" s="45"/>
      <c r="F55" s="47" t="s">
        <v>11</v>
      </c>
      <c r="G55" s="20" t="str">
        <f>A51</f>
        <v>B6</v>
      </c>
      <c r="H55" s="48"/>
      <c r="I55" s="49">
        <f>SUM(I52+I54)</f>
        <v>0</v>
      </c>
      <c r="J55" s="46"/>
    </row>
    <row r="56" spans="1:10" ht="45.75" customHeight="1">
      <c r="A56" s="55" t="s">
        <v>44</v>
      </c>
      <c r="B56" s="44"/>
      <c r="C56" s="76" t="s">
        <v>53</v>
      </c>
      <c r="D56" s="77"/>
      <c r="E56" s="77"/>
      <c r="F56" s="77"/>
      <c r="G56" s="77"/>
      <c r="H56" s="77"/>
      <c r="I56" s="78"/>
      <c r="J56" s="22"/>
    </row>
    <row r="57" spans="1:10" ht="13.5" thickBot="1">
      <c r="A57" s="8"/>
      <c r="B57" s="43">
        <v>15</v>
      </c>
      <c r="C57" s="28"/>
      <c r="D57" s="28"/>
      <c r="E57" s="51" t="s">
        <v>27</v>
      </c>
      <c r="F57" s="53">
        <v>92</v>
      </c>
      <c r="G57" s="52"/>
      <c r="H57" s="41"/>
      <c r="I57" s="42">
        <f>F57*G57</f>
        <v>0</v>
      </c>
      <c r="J57" s="24">
        <v>200</v>
      </c>
    </row>
    <row r="58" spans="1:10" ht="18.75" customHeight="1" thickBot="1">
      <c r="A58" s="18"/>
      <c r="B58" s="19"/>
      <c r="C58" s="19"/>
      <c r="D58" s="21"/>
      <c r="E58" s="45"/>
      <c r="F58" s="47" t="s">
        <v>11</v>
      </c>
      <c r="G58" s="20" t="str">
        <f>A56</f>
        <v>B7</v>
      </c>
      <c r="H58" s="48"/>
      <c r="I58" s="49">
        <f>SUM(I57)</f>
        <v>0</v>
      </c>
      <c r="J58" s="46"/>
    </row>
    <row r="59" spans="1:7" ht="72.75" customHeight="1">
      <c r="A59" s="6"/>
      <c r="B59" s="7"/>
      <c r="C59" s="50"/>
      <c r="D59" s="2"/>
      <c r="E59" s="1"/>
      <c r="G59" s="3"/>
    </row>
    <row r="60" spans="1:7" ht="12.75" customHeight="1">
      <c r="A60" s="6"/>
      <c r="B60" s="7"/>
      <c r="C60" s="2"/>
      <c r="D60" s="2"/>
      <c r="E60" s="1"/>
      <c r="G60" s="3"/>
    </row>
    <row r="62" spans="7:8" ht="12.75">
      <c r="G62" s="9"/>
      <c r="H62" s="9"/>
    </row>
    <row r="63" spans="7:8" ht="12.75">
      <c r="G63" s="9"/>
      <c r="H63" s="9"/>
    </row>
  </sheetData>
  <sheetProtection/>
  <mergeCells count="21">
    <mergeCell ref="C43:I43"/>
    <mergeCell ref="C33:I33"/>
    <mergeCell ref="C35:I35"/>
    <mergeCell ref="A24:A28"/>
    <mergeCell ref="C41:I41"/>
    <mergeCell ref="A51:A53"/>
    <mergeCell ref="C51:I51"/>
    <mergeCell ref="C53:I53"/>
    <mergeCell ref="A39:A43"/>
    <mergeCell ref="C39:I39"/>
    <mergeCell ref="C48:I48"/>
    <mergeCell ref="C21:I21"/>
    <mergeCell ref="C24:I24"/>
    <mergeCell ref="C56:I56"/>
    <mergeCell ref="C26:I26"/>
    <mergeCell ref="C28:I28"/>
    <mergeCell ref="A38:J38"/>
    <mergeCell ref="A46:A48"/>
    <mergeCell ref="C46:I46"/>
    <mergeCell ref="A31:A35"/>
    <mergeCell ref="C31:I31"/>
  </mergeCells>
  <printOptions horizontalCentered="1" vertic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0" r:id="rId1"/>
  <headerFooter scaleWithDoc="0">
    <oddHeader>&amp;L&amp;"Times New Roman,Pogrubiona"&amp;14DZP-PN/12/2019&amp;R&amp;"Times New Roman,Pogrubiona"&amp;14Załącznik nr 2B</oddHeader>
    <oddFooter>&amp;L&amp;"Arial,Normalny"&amp;8Białostockie Centrum Onkologii&amp;R&amp;"Arial,Normalny"Strona: &amp;P/&amp;N</oddFooter>
  </headerFooter>
  <rowBreaks count="3" manualBreakCount="3">
    <brk id="30" max="9" man="1"/>
    <brk id="45" max="9" man="1"/>
    <brk id="59" max="9" man="1"/>
  </rowBreaks>
  <ignoredErrors>
    <ignoredError sqref="A18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 Gut</dc:creator>
  <cp:keywords/>
  <dc:description/>
  <cp:lastModifiedBy>Adam Piszczatowski</cp:lastModifiedBy>
  <cp:lastPrinted>2019-06-05T11:02:37Z</cp:lastPrinted>
  <dcterms:created xsi:type="dcterms:W3CDTF">2000-02-01T14:14:43Z</dcterms:created>
  <dcterms:modified xsi:type="dcterms:W3CDTF">2019-06-05T11:03:54Z</dcterms:modified>
  <cp:category/>
  <cp:version/>
  <cp:contentType/>
  <cp:contentStatus/>
</cp:coreProperties>
</file>