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432" windowWidth="12120" windowHeight="5040" activeTab="0"/>
  </bookViews>
  <sheets>
    <sheet name="Arkusz" sheetId="1" r:id="rId1"/>
  </sheets>
  <definedNames>
    <definedName name="_xlnm.Print_Area" localSheetId="0">'Arkusz'!$A$1:$L$66</definedName>
    <definedName name="_xlnm.Print_Titles" localSheetId="0">'Arkusz'!$17:$19</definedName>
  </definedNames>
  <calcPr fullCalcOnLoad="1"/>
</workbook>
</file>

<file path=xl/sharedStrings.xml><?xml version="1.0" encoding="utf-8"?>
<sst xmlns="http://schemas.openxmlformats.org/spreadsheetml/2006/main" count="125" uniqueCount="81">
  <si>
    <t xml:space="preserve">Ilość </t>
  </si>
  <si>
    <t>Producent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</si>
  <si>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</si>
  <si>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</si>
  <si>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</si>
  <si>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</si>
  <si>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</si>
  <si>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</si>
  <si>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</si>
  <si>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</si>
  <si>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</si>
  <si>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</si>
  <si>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CENA GRUPY</t>
  </si>
  <si>
    <t>Wadium</t>
  </si>
  <si>
    <t>Jednostka
miary</t>
  </si>
  <si>
    <t>3.</t>
  </si>
  <si>
    <t>Nr
gr.</t>
  </si>
  <si>
    <t>Nr
poz.</t>
  </si>
  <si>
    <t>VAT
(%)</t>
  </si>
  <si>
    <t>12.</t>
  </si>
  <si>
    <t>Nazwa
handlowa</t>
  </si>
  <si>
    <t>Cena brutto
(zł)</t>
  </si>
  <si>
    <t>Instrukcja obliczenia ceny oferowanej pozycji:</t>
  </si>
  <si>
    <t>Cena
jednostkowa
brutto (zł)</t>
  </si>
  <si>
    <t>Kod EAN</t>
  </si>
  <si>
    <t>ZAPOZNAJ SIĘ Z INSTRUKCJĄ:</t>
  </si>
  <si>
    <t>pod warunkiem, że łączna ilość zapotrzebowanego produktu pozostanie bez zmian. W przypadku gdy łączna ilość oferowanego produktu będzie inna niż wymagana przez Zamawiającego,</t>
  </si>
  <si>
    <t>na modyfikację kolumn 7 i 8 wymagana jest zgoda Zamawiającego (Zamawiający poda sposób modyfikacji) w trybie art. 38 Pzp.</t>
  </si>
  <si>
    <t>a) cenę jednostkową brutto pozycji należy wpisać do formularza cenowego z dokładnością do 1 grosza (kolumna 9),</t>
  </si>
  <si>
    <t>c) cenę brutto pozycji należy obliczyć: Cena brutto (zł) (kolumna 11) = Ilość (kolumna 8) x Cena jednostkowa brutto (zł) (kolumna 9).</t>
  </si>
  <si>
    <t>Asortyment</t>
  </si>
  <si>
    <t>b) stawkę podatku od towarów i usług, w kolumnie 10 - VAT (%), należy wpisać cyfrą np. 5, 8, 23,</t>
  </si>
  <si>
    <r>
      <t>Dopuszcza się modyfikację kolumn 7 (Jednostka miary) i 8 (Ilość)</t>
    </r>
    <r>
      <rPr>
        <sz val="9"/>
        <rFont val="Arial"/>
        <family val="2"/>
      </rPr>
      <t>, w przypadku gdy Wykonawca może zaoferować produkt w opakowaniu o innej zawartości niż podano w kolumnie 3,</t>
    </r>
  </si>
  <si>
    <t>op.</t>
  </si>
  <si>
    <r>
      <rPr>
        <b/>
        <sz val="9"/>
        <rFont val="Arial"/>
        <family val="2"/>
      </rPr>
      <t>Niniejszy Załącznik zawiera formuły programu Excel</t>
    </r>
    <r>
      <rPr>
        <sz val="9"/>
        <rFont val="Arial"/>
        <family val="2"/>
      </rPr>
      <t>, uwzględniające zasady obliczenia ceny oferowanej pozycji, zgodnie z instrukcją wskazaną poniżej.</t>
    </r>
  </si>
  <si>
    <t>Dexamenthasonum tabl. 4mg x 20tabl</t>
  </si>
  <si>
    <t>Dexamenthasonum tabl. 8mg x 20tabl</t>
  </si>
  <si>
    <t>Dexamenthasonum tabl. 20mg x 20tabl</t>
  </si>
  <si>
    <t>Dexamenthasonum tabl. 40mg x 20tabl</t>
  </si>
  <si>
    <t>F1</t>
  </si>
  <si>
    <t>F2</t>
  </si>
  <si>
    <t>Ferrosi sulfas 105mg Fe2+ x 30tabl. Prolong.</t>
  </si>
  <si>
    <t>Acetylcysteinum, tabletki musujące, 200 mg, 20 tabl.</t>
  </si>
  <si>
    <t>Mandura Bhasma x 100 tabl.</t>
  </si>
  <si>
    <t>F3</t>
  </si>
  <si>
    <t>Ferri hydroxidum saccharum, 20 mg Fe 3+/ml, roztwór do wstrzykiwań i infuzji, 5 amp. 5 ml</t>
  </si>
  <si>
    <t>F4</t>
  </si>
  <si>
    <t>Fentanylum 100mcg tabletki podpoliczkowe x 28 tabl.</t>
  </si>
  <si>
    <t>Fentanylum 200mcg tabletki podpoliczkowe x 28 tabl.</t>
  </si>
  <si>
    <t>Fentanylum 400mcg tabletki podpoliczkowe x 28 tabl.</t>
  </si>
  <si>
    <t>Sufentanil 50mcg/ml (0,25mg/5ml) a 5 amp.</t>
  </si>
  <si>
    <t>Fentanylum inj. 0,5mg/10ml x 50 amp.</t>
  </si>
  <si>
    <t>Fentanylum inj. 0,1mg/2ml x 50 amp.</t>
  </si>
  <si>
    <t>F5</t>
  </si>
  <si>
    <t>Ketoprofenum inj. 100mg/2ml, 10amp 2ml, podanie dożylne i domięśniowe, zgodnie z CHpl</t>
  </si>
  <si>
    <t>Ketoprofenum 200mg x 14tabl.</t>
  </si>
  <si>
    <t>Ketoprofenum 100mg x 30tabl.</t>
  </si>
  <si>
    <t>Lini oleum virginale 200mg/g maść 30g</t>
  </si>
  <si>
    <t>Lini oleum virginale płyn na skórę, butelka a 70g</t>
  </si>
  <si>
    <t>Natrii tetraboras, płyn do stosowania w jamie ustnej, 200 mg/g, op. 10g</t>
  </si>
  <si>
    <t>Vitaminum A sol. aquosa 50 000 j.m./ml x 1 but. 10ml</t>
  </si>
  <si>
    <t>Vitaminum E 300 mg/ml krople dosutne x 1 but. 10 ml</t>
  </si>
  <si>
    <t>Retinoli palmitas, 1,0 MIU/g, roztwór olejowy, 5g</t>
  </si>
  <si>
    <t>alfa-Tocopheroli acetas 300 mg x 30 kapsułek</t>
  </si>
  <si>
    <t>F6</t>
  </si>
  <si>
    <t>F7</t>
  </si>
  <si>
    <t>F8</t>
  </si>
  <si>
    <t>Ranitidinum 150mg tabl.; 60tabl.</t>
  </si>
  <si>
    <t>Ranitidinum 0,5 mg/ml, roztwór do infuzji, 1 poj. 100 ml</t>
  </si>
  <si>
    <t>Cobimetinibum 0,02g  63 tabl. powl.</t>
  </si>
  <si>
    <t>Rituximab inj. Sc. 1400mg/11,7ml</t>
  </si>
  <si>
    <t>Wismodegib 150mg x 28 kaps.</t>
  </si>
  <si>
    <t>F9</t>
  </si>
  <si>
    <t>Alkohol etylowy 70 % 1000 ml</t>
  </si>
  <si>
    <t>F10</t>
  </si>
  <si>
    <t>F11</t>
  </si>
  <si>
    <t>F12</t>
  </si>
  <si>
    <t>Aplikator jednorazowy do preparatu lidocaina 10% opisanego w poz. poniżej; 100 szt.</t>
  </si>
  <si>
    <t>lidocaina spray 10% 38 g</t>
  </si>
  <si>
    <t>Propofolum emulsja do wstrzyknięcia i infuzji  10mg/ml ampułki a 20 ml</t>
  </si>
  <si>
    <t>Famotidinum 40 mgx 30 tabl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</si>
</sst>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"/>
    <numFmt numFmtId="167" formatCode="0.000"/>
    <numFmt numFmtId="168" formatCode="0.0"/>
    <numFmt numFmtId="169" formatCode="#,##0.0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0000"/>
    <numFmt numFmtId="175" formatCode="#,##0.0000"/>
    <numFmt numFmtId="176" formatCode="#,##0.000"/>
    <numFmt numFmtId="177" formatCode="#,##0.00\ [$PLN]"/>
    <numFmt numFmtId="178" formatCode="#,##0.00000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8" fillId="0" borderId="0" xfId="0" applyNumberFormat="1" applyFont="1" applyBorder="1" applyAlignment="1">
      <alignment horizontal="center"/>
    </xf>
    <xf numFmtId="4" fontId="6" fillId="0" borderId="0" xfId="0" applyNumberFormat="1" applyFont="1" applyAlignment="1">
      <alignment/>
    </xf>
    <xf numFmtId="0" fontId="7" fillId="33" borderId="10" xfId="0" applyFont="1" applyFill="1" applyBorder="1" applyAlignment="1">
      <alignment horizontal="center"/>
    </xf>
    <xf numFmtId="1" fontId="3" fillId="33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0" fontId="5" fillId="34" borderId="0" xfId="0" applyFont="1" applyFill="1" applyAlignment="1">
      <alignment horizontal="center"/>
    </xf>
    <xf numFmtId="0" fontId="5" fillId="34" borderId="0" xfId="53" applyFont="1" applyFill="1">
      <alignment/>
      <protection/>
    </xf>
    <xf numFmtId="0" fontId="5" fillId="34" borderId="0" xfId="0" applyFont="1" applyFill="1" applyAlignment="1">
      <alignment/>
    </xf>
    <xf numFmtId="2" fontId="5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/>
    </xf>
    <xf numFmtId="0" fontId="48" fillId="34" borderId="0" xfId="0" applyFont="1" applyFill="1" applyAlignment="1">
      <alignment vertical="center"/>
    </xf>
    <xf numFmtId="4" fontId="9" fillId="0" borderId="16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1" fontId="3" fillId="0" borderId="19" xfId="0" applyNumberFormat="1" applyFont="1" applyFill="1" applyBorder="1" applyAlignment="1">
      <alignment horizontal="left"/>
    </xf>
    <xf numFmtId="0" fontId="5" fillId="0" borderId="18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3" fontId="9" fillId="0" borderId="18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left"/>
    </xf>
    <xf numFmtId="1" fontId="9" fillId="0" borderId="18" xfId="0" applyNumberFormat="1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/>
    </xf>
    <xf numFmtId="0" fontId="5" fillId="0" borderId="20" xfId="53" applyFont="1" applyFill="1" applyBorder="1" applyAlignment="1">
      <alignment horizontal="center"/>
      <protection/>
    </xf>
    <xf numFmtId="169" fontId="3" fillId="0" borderId="21" xfId="0" applyNumberFormat="1" applyFont="1" applyFill="1" applyBorder="1" applyAlignment="1">
      <alignment horizontal="center"/>
    </xf>
    <xf numFmtId="169" fontId="3" fillId="0" borderId="22" xfId="0" applyNumberFormat="1" applyFont="1" applyFill="1" applyBorder="1" applyAlignment="1">
      <alignment horizontal="center"/>
    </xf>
    <xf numFmtId="3" fontId="5" fillId="0" borderId="20" xfId="53" applyNumberFormat="1" applyFont="1" applyFill="1" applyBorder="1" applyAlignment="1">
      <alignment horizontal="center"/>
      <protection/>
    </xf>
    <xf numFmtId="4" fontId="5" fillId="0" borderId="20" xfId="0" applyNumberFormat="1" applyFont="1" applyFill="1" applyBorder="1" applyAlignment="1">
      <alignment horizontal="right"/>
    </xf>
    <xf numFmtId="1" fontId="5" fillId="0" borderId="20" xfId="0" applyNumberFormat="1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5" fillId="0" borderId="24" xfId="53" applyFont="1" applyFill="1" applyBorder="1" applyAlignment="1">
      <alignment horizontal="center"/>
      <protection/>
    </xf>
    <xf numFmtId="3" fontId="5" fillId="0" borderId="24" xfId="53" applyNumberFormat="1" applyFont="1" applyFill="1" applyBorder="1" applyAlignment="1">
      <alignment horizontal="center"/>
      <protection/>
    </xf>
    <xf numFmtId="4" fontId="5" fillId="0" borderId="24" xfId="0" applyNumberFormat="1" applyFont="1" applyFill="1" applyBorder="1" applyAlignment="1">
      <alignment horizontal="right"/>
    </xf>
    <xf numFmtId="1" fontId="5" fillId="0" borderId="24" xfId="0" applyNumberFormat="1" applyFont="1" applyFill="1" applyBorder="1" applyAlignment="1">
      <alignment horizontal="center"/>
    </xf>
    <xf numFmtId="4" fontId="5" fillId="0" borderId="23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53" applyFont="1" applyFill="1">
      <alignment/>
      <protection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" fontId="5" fillId="0" borderId="20" xfId="53" applyNumberFormat="1" applyFont="1" applyFill="1" applyBorder="1" applyAlignment="1">
      <alignment horizontal="center"/>
      <protection/>
    </xf>
    <xf numFmtId="1" fontId="5" fillId="0" borderId="24" xfId="53" applyNumberFormat="1" applyFont="1" applyFill="1" applyBorder="1" applyAlignment="1">
      <alignment horizontal="center"/>
      <protection/>
    </xf>
    <xf numFmtId="4" fontId="5" fillId="0" borderId="0" xfId="0" applyNumberFormat="1" applyFont="1" applyAlignment="1">
      <alignment horizontal="center"/>
    </xf>
    <xf numFmtId="0" fontId="0" fillId="0" borderId="29" xfId="0" applyFont="1" applyBorder="1" applyAlignment="1">
      <alignment vertical="center" wrapText="1"/>
    </xf>
    <xf numFmtId="0" fontId="0" fillId="0" borderId="23" xfId="0" applyBorder="1" applyAlignment="1">
      <alignment wrapText="1"/>
    </xf>
    <xf numFmtId="0" fontId="0" fillId="0" borderId="23" xfId="0" applyBorder="1" applyAlignment="1">
      <alignment horizontal="left" vertical="center" wrapText="1"/>
    </xf>
    <xf numFmtId="0" fontId="0" fillId="0" borderId="20" xfId="0" applyFont="1" applyBorder="1" applyAlignment="1">
      <alignment vertical="center" wrapText="1"/>
    </xf>
    <xf numFmtId="0" fontId="5" fillId="34" borderId="30" xfId="0" applyFont="1" applyFill="1" applyBorder="1" applyAlignment="1">
      <alignment horizontal="center"/>
    </xf>
    <xf numFmtId="0" fontId="0" fillId="0" borderId="31" xfId="0" applyFont="1" applyBorder="1" applyAlignment="1">
      <alignment vertical="center" wrapText="1"/>
    </xf>
    <xf numFmtId="0" fontId="5" fillId="0" borderId="30" xfId="53" applyFont="1" applyFill="1" applyBorder="1" applyAlignment="1">
      <alignment horizontal="center"/>
      <protection/>
    </xf>
    <xf numFmtId="1" fontId="5" fillId="0" borderId="30" xfId="53" applyNumberFormat="1" applyFont="1" applyFill="1" applyBorder="1" applyAlignment="1">
      <alignment horizontal="center"/>
      <protection/>
    </xf>
    <xf numFmtId="3" fontId="5" fillId="0" borderId="30" xfId="53" applyNumberFormat="1" applyFont="1" applyFill="1" applyBorder="1" applyAlignment="1">
      <alignment horizontal="center"/>
      <protection/>
    </xf>
    <xf numFmtId="4" fontId="5" fillId="0" borderId="30" xfId="0" applyNumberFormat="1" applyFont="1" applyFill="1" applyBorder="1" applyAlignment="1">
      <alignment horizontal="right"/>
    </xf>
    <xf numFmtId="1" fontId="5" fillId="0" borderId="30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right"/>
    </xf>
    <xf numFmtId="0" fontId="7" fillId="33" borderId="25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/>
    </xf>
    <xf numFmtId="0" fontId="7" fillId="33" borderId="25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33" borderId="32" xfId="0" applyFont="1" applyFill="1" applyBorder="1" applyAlignment="1">
      <alignment horizontal="center" vertical="top" wrapText="1"/>
    </xf>
    <xf numFmtId="169" fontId="3" fillId="0" borderId="21" xfId="0" applyNumberFormat="1" applyFont="1" applyFill="1" applyBorder="1" applyAlignment="1">
      <alignment horizontal="center"/>
    </xf>
    <xf numFmtId="169" fontId="3" fillId="0" borderId="33" xfId="0" applyNumberFormat="1" applyFont="1" applyFill="1" applyBorder="1" applyAlignment="1">
      <alignment horizontal="center"/>
    </xf>
    <xf numFmtId="169" fontId="3" fillId="0" borderId="22" xfId="0" applyNumberFormat="1" applyFont="1" applyFill="1" applyBorder="1" applyAlignment="1">
      <alignment horizont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0"/>
  <sheetViews>
    <sheetView showGridLines="0" showZeros="0" tabSelected="1" view="pageBreakPreview" zoomScaleSheetLayoutView="100" workbookViewId="0" topLeftCell="A1">
      <selection activeCell="C60" sqref="C60"/>
    </sheetView>
  </sheetViews>
  <sheetFormatPr defaultColWidth="9.125" defaultRowHeight="12.75"/>
  <cols>
    <col min="1" max="2" width="4.00390625" style="1" customWidth="1"/>
    <col min="3" max="3" width="46.50390625" style="1" customWidth="1"/>
    <col min="4" max="4" width="20.125" style="1" customWidth="1"/>
    <col min="5" max="5" width="14.375" style="1" customWidth="1"/>
    <col min="6" max="6" width="14.125" style="1" bestFit="1" customWidth="1"/>
    <col min="7" max="7" width="9.50390625" style="1" bestFit="1" customWidth="1"/>
    <col min="8" max="8" width="7.50390625" style="1" customWidth="1"/>
    <col min="9" max="9" width="11.125" style="1" customWidth="1"/>
    <col min="10" max="10" width="4.375" style="1" customWidth="1"/>
    <col min="11" max="11" width="13.125" style="1" customWidth="1"/>
    <col min="12" max="12" width="11.625" style="1" customWidth="1"/>
    <col min="13" max="13" width="5.875" style="1" customWidth="1"/>
    <col min="14" max="16384" width="9.125" style="1" customWidth="1"/>
  </cols>
  <sheetData>
    <row r="1" ht="7.5" customHeight="1"/>
    <row r="2" spans="1:12" s="17" customFormat="1" ht="15">
      <c r="A2" s="38" t="s">
        <v>25</v>
      </c>
      <c r="B2" s="15"/>
      <c r="C2" s="16"/>
      <c r="D2" s="16"/>
      <c r="E2" s="16"/>
      <c r="I2" s="18"/>
      <c r="K2" s="18"/>
      <c r="L2" s="18"/>
    </row>
    <row r="3" spans="1:12" s="17" customFormat="1" ht="4.5" customHeight="1">
      <c r="A3" s="38"/>
      <c r="B3" s="15"/>
      <c r="C3" s="16"/>
      <c r="D3" s="16"/>
      <c r="E3" s="16"/>
      <c r="I3" s="18"/>
      <c r="K3" s="18"/>
      <c r="L3" s="18"/>
    </row>
    <row r="4" spans="1:12" s="17" customFormat="1" ht="12" customHeight="1" hidden="1">
      <c r="A4" s="5"/>
      <c r="B4" s="46"/>
      <c r="C4" s="47"/>
      <c r="D4" s="16"/>
      <c r="E4" s="16"/>
      <c r="I4" s="18"/>
      <c r="K4" s="18"/>
      <c r="L4" s="18"/>
    </row>
    <row r="5" spans="1:12" s="17" customFormat="1" ht="5.25" customHeight="1" hidden="1">
      <c r="A5" s="39"/>
      <c r="B5" s="46"/>
      <c r="C5" s="47"/>
      <c r="D5" s="16"/>
      <c r="E5" s="16"/>
      <c r="I5" s="18"/>
      <c r="K5" s="18"/>
      <c r="L5" s="18"/>
    </row>
    <row r="6" spans="1:12" s="17" customFormat="1" ht="5.25" customHeight="1" hidden="1">
      <c r="A6" s="5"/>
      <c r="B6" s="46"/>
      <c r="C6" s="47"/>
      <c r="D6" s="16"/>
      <c r="E6" s="16"/>
      <c r="I6" s="18"/>
      <c r="K6" s="18"/>
      <c r="L6" s="18"/>
    </row>
    <row r="7" spans="1:12" s="17" customFormat="1" ht="12" customHeight="1">
      <c r="A7" s="5" t="s">
        <v>32</v>
      </c>
      <c r="B7" s="46"/>
      <c r="C7" s="47"/>
      <c r="D7" s="16"/>
      <c r="E7" s="16"/>
      <c r="I7" s="18"/>
      <c r="K7" s="18"/>
      <c r="L7" s="18"/>
    </row>
    <row r="8" spans="1:12" s="17" customFormat="1" ht="12" customHeight="1">
      <c r="A8" s="56" t="s">
        <v>26</v>
      </c>
      <c r="B8" s="46"/>
      <c r="C8" s="47"/>
      <c r="D8" s="16"/>
      <c r="E8" s="16"/>
      <c r="I8" s="18"/>
      <c r="K8" s="18"/>
      <c r="L8" s="18"/>
    </row>
    <row r="9" spans="1:12" s="17" customFormat="1" ht="12" customHeight="1">
      <c r="A9" s="56" t="s">
        <v>27</v>
      </c>
      <c r="B9" s="46"/>
      <c r="C9" s="47"/>
      <c r="D9" s="16"/>
      <c r="E9" s="16"/>
      <c r="I9" s="18"/>
      <c r="K9" s="18"/>
      <c r="L9" s="18"/>
    </row>
    <row r="10" s="2" customFormat="1" ht="19.5" customHeight="1">
      <c r="A10" s="2" t="s">
        <v>34</v>
      </c>
    </row>
    <row r="11" spans="1:12" s="17" customFormat="1" ht="5.25" customHeight="1">
      <c r="A11" s="40"/>
      <c r="B11" s="46"/>
      <c r="C11" s="47"/>
      <c r="D11" s="16"/>
      <c r="E11" s="16"/>
      <c r="I11" s="18"/>
      <c r="K11" s="18"/>
      <c r="L11" s="18"/>
    </row>
    <row r="12" spans="1:12" s="17" customFormat="1" ht="12" customHeight="1">
      <c r="A12" s="40" t="s">
        <v>22</v>
      </c>
      <c r="B12" s="46"/>
      <c r="C12" s="47"/>
      <c r="D12" s="16"/>
      <c r="E12" s="16"/>
      <c r="I12" s="18"/>
      <c r="K12" s="18"/>
      <c r="L12" s="18"/>
    </row>
    <row r="13" spans="1:12" s="17" customFormat="1" ht="12" customHeight="1">
      <c r="A13" s="55" t="s">
        <v>28</v>
      </c>
      <c r="B13" s="46"/>
      <c r="C13" s="47"/>
      <c r="D13" s="16"/>
      <c r="E13" s="16"/>
      <c r="I13" s="18"/>
      <c r="K13" s="18"/>
      <c r="L13" s="18"/>
    </row>
    <row r="14" spans="1:12" s="17" customFormat="1" ht="12" customHeight="1">
      <c r="A14" s="55" t="s">
        <v>31</v>
      </c>
      <c r="B14" s="46"/>
      <c r="C14" s="47"/>
      <c r="D14" s="16"/>
      <c r="E14" s="16"/>
      <c r="I14" s="18"/>
      <c r="K14" s="18"/>
      <c r="L14" s="18"/>
    </row>
    <row r="15" spans="1:12" s="17" customFormat="1" ht="11.25">
      <c r="A15" s="55" t="s">
        <v>29</v>
      </c>
      <c r="B15" s="46"/>
      <c r="C15" s="47"/>
      <c r="D15" s="16"/>
      <c r="E15" s="16"/>
      <c r="I15" s="18"/>
      <c r="K15" s="18"/>
      <c r="L15" s="18"/>
    </row>
    <row r="16" spans="1:5" s="19" customFormat="1" ht="18.75" customHeight="1" thickBot="1">
      <c r="A16" s="17"/>
      <c r="D16" s="20"/>
      <c r="E16" s="20"/>
    </row>
    <row r="17" spans="1:12" s="2" customFormat="1" ht="47.25" customHeight="1" thickBot="1">
      <c r="A17" s="48" t="s">
        <v>16</v>
      </c>
      <c r="B17" s="49" t="s">
        <v>17</v>
      </c>
      <c r="C17" s="50" t="s">
        <v>30</v>
      </c>
      <c r="D17" s="50" t="s">
        <v>20</v>
      </c>
      <c r="E17" s="51" t="s">
        <v>1</v>
      </c>
      <c r="F17" s="50" t="s">
        <v>24</v>
      </c>
      <c r="G17" s="52" t="s">
        <v>14</v>
      </c>
      <c r="H17" s="53" t="s">
        <v>0</v>
      </c>
      <c r="I17" s="49" t="s">
        <v>23</v>
      </c>
      <c r="J17" s="49" t="s">
        <v>18</v>
      </c>
      <c r="K17" s="49" t="s">
        <v>21</v>
      </c>
      <c r="L17" s="54" t="s">
        <v>13</v>
      </c>
    </row>
    <row r="18" spans="1:12" ht="13.5" thickBot="1">
      <c r="A18" s="10" t="s">
        <v>2</v>
      </c>
      <c r="B18" s="11" t="s">
        <v>3</v>
      </c>
      <c r="C18" s="11" t="s">
        <v>15</v>
      </c>
      <c r="D18" s="12" t="s">
        <v>4</v>
      </c>
      <c r="E18" s="12" t="s">
        <v>5</v>
      </c>
      <c r="F18" s="11" t="s">
        <v>6</v>
      </c>
      <c r="G18" s="11" t="s">
        <v>7</v>
      </c>
      <c r="H18" s="11" t="s">
        <v>8</v>
      </c>
      <c r="I18" s="11" t="s">
        <v>9</v>
      </c>
      <c r="J18" s="11" t="s">
        <v>10</v>
      </c>
      <c r="K18" s="11" t="s">
        <v>11</v>
      </c>
      <c r="L18" s="13" t="s">
        <v>19</v>
      </c>
    </row>
    <row r="19" spans="1:12" ht="4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6"/>
    </row>
    <row r="20" spans="1:12" ht="1.5" customHeight="1" thickBo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2.75">
      <c r="A21" s="74" t="s">
        <v>39</v>
      </c>
      <c r="B21" s="30">
        <v>1</v>
      </c>
      <c r="C21" s="63" t="s">
        <v>35</v>
      </c>
      <c r="D21" s="31"/>
      <c r="E21" s="31"/>
      <c r="F21" s="57"/>
      <c r="G21" s="31" t="s">
        <v>33</v>
      </c>
      <c r="H21" s="34">
        <v>40</v>
      </c>
      <c r="I21" s="35"/>
      <c r="J21" s="36"/>
      <c r="K21" s="71">
        <f>H21*I21</f>
        <v>0</v>
      </c>
      <c r="L21" s="77">
        <v>150</v>
      </c>
    </row>
    <row r="22" spans="1:12" ht="12.75">
      <c r="A22" s="75"/>
      <c r="B22" s="64">
        <v>2</v>
      </c>
      <c r="C22" s="65" t="s">
        <v>36</v>
      </c>
      <c r="D22" s="66"/>
      <c r="E22" s="66"/>
      <c r="F22" s="67"/>
      <c r="G22" s="66" t="s">
        <v>33</v>
      </c>
      <c r="H22" s="68">
        <v>40</v>
      </c>
      <c r="I22" s="69"/>
      <c r="J22" s="70"/>
      <c r="K22" s="45">
        <f>H22*I22</f>
        <v>0</v>
      </c>
      <c r="L22" s="78"/>
    </row>
    <row r="23" spans="1:12" ht="12.75">
      <c r="A23" s="75"/>
      <c r="B23" s="37">
        <v>3</v>
      </c>
      <c r="C23" s="60" t="s">
        <v>37</v>
      </c>
      <c r="D23" s="41"/>
      <c r="E23" s="41"/>
      <c r="F23" s="58"/>
      <c r="G23" s="41" t="s">
        <v>33</v>
      </c>
      <c r="H23" s="42">
        <v>10</v>
      </c>
      <c r="I23" s="43"/>
      <c r="J23" s="44"/>
      <c r="K23" s="45">
        <f>H23*I23</f>
        <v>0</v>
      </c>
      <c r="L23" s="78"/>
    </row>
    <row r="24" spans="1:12" ht="13.5" thickBot="1">
      <c r="A24" s="76"/>
      <c r="B24" s="37">
        <v>4</v>
      </c>
      <c r="C24" s="60" t="s">
        <v>38</v>
      </c>
      <c r="D24" s="41"/>
      <c r="E24" s="41"/>
      <c r="F24" s="58"/>
      <c r="G24" s="41" t="s">
        <v>33</v>
      </c>
      <c r="H24" s="42">
        <v>10</v>
      </c>
      <c r="I24" s="43"/>
      <c r="J24" s="44"/>
      <c r="K24" s="69">
        <f>H24*I24</f>
        <v>0</v>
      </c>
      <c r="L24" s="79"/>
    </row>
    <row r="25" spans="1:12" ht="18.75" customHeight="1" thickBot="1">
      <c r="A25" s="22"/>
      <c r="B25" s="23"/>
      <c r="C25" s="23"/>
      <c r="D25" s="24"/>
      <c r="E25" s="28"/>
      <c r="F25" s="23"/>
      <c r="G25" s="25"/>
      <c r="H25" s="26" t="s">
        <v>12</v>
      </c>
      <c r="I25" s="27" t="str">
        <f>A21</f>
        <v>F1</v>
      </c>
      <c r="J25" s="29"/>
      <c r="K25" s="21">
        <f>SUM(K21:K24)</f>
        <v>0</v>
      </c>
      <c r="L25" s="9"/>
    </row>
    <row r="26" spans="1:12" ht="12.75">
      <c r="A26" s="74" t="s">
        <v>40</v>
      </c>
      <c r="B26" s="30">
        <v>5</v>
      </c>
      <c r="C26" s="63" t="s">
        <v>41</v>
      </c>
      <c r="D26" s="31"/>
      <c r="E26" s="31"/>
      <c r="F26" s="57"/>
      <c r="G26" s="31" t="s">
        <v>33</v>
      </c>
      <c r="H26" s="34">
        <v>625</v>
      </c>
      <c r="I26" s="35"/>
      <c r="J26" s="36"/>
      <c r="K26" s="71">
        <f>H26*I26</f>
        <v>0</v>
      </c>
      <c r="L26" s="77">
        <v>150</v>
      </c>
    </row>
    <row r="27" spans="1:12" ht="12.75">
      <c r="A27" s="75"/>
      <c r="B27" s="64">
        <v>6</v>
      </c>
      <c r="C27" s="65" t="s">
        <v>42</v>
      </c>
      <c r="D27" s="66"/>
      <c r="E27" s="66"/>
      <c r="F27" s="67"/>
      <c r="G27" s="66" t="s">
        <v>33</v>
      </c>
      <c r="H27" s="68">
        <v>200</v>
      </c>
      <c r="I27" s="69"/>
      <c r="J27" s="70"/>
      <c r="K27" s="45">
        <f>H27*I27</f>
        <v>0</v>
      </c>
      <c r="L27" s="78"/>
    </row>
    <row r="28" spans="1:12" ht="13.5" thickBot="1">
      <c r="A28" s="76"/>
      <c r="B28" s="37">
        <v>7</v>
      </c>
      <c r="C28" s="60" t="s">
        <v>43</v>
      </c>
      <c r="D28" s="41"/>
      <c r="E28" s="41"/>
      <c r="F28" s="58"/>
      <c r="G28" s="41" t="s">
        <v>33</v>
      </c>
      <c r="H28" s="42">
        <v>164</v>
      </c>
      <c r="I28" s="43"/>
      <c r="J28" s="44"/>
      <c r="K28" s="69">
        <f>H28*I28</f>
        <v>0</v>
      </c>
      <c r="L28" s="79"/>
    </row>
    <row r="29" spans="1:12" ht="18" customHeight="1" thickBot="1">
      <c r="A29" s="22"/>
      <c r="B29" s="23"/>
      <c r="C29" s="23"/>
      <c r="D29" s="24"/>
      <c r="E29" s="28"/>
      <c r="F29" s="23"/>
      <c r="G29" s="25"/>
      <c r="H29" s="26" t="s">
        <v>12</v>
      </c>
      <c r="I29" s="27" t="str">
        <f>A26</f>
        <v>F2</v>
      </c>
      <c r="J29" s="29"/>
      <c r="K29" s="21">
        <f>SUM(K26:K28)</f>
        <v>0</v>
      </c>
      <c r="L29" s="9"/>
    </row>
    <row r="30" spans="1:12" ht="27" thickBot="1">
      <c r="A30" s="73" t="s">
        <v>44</v>
      </c>
      <c r="B30" s="37">
        <v>8</v>
      </c>
      <c r="C30" s="61" t="s">
        <v>45</v>
      </c>
      <c r="D30" s="41"/>
      <c r="E30" s="41"/>
      <c r="F30" s="58"/>
      <c r="G30" s="41" t="s">
        <v>33</v>
      </c>
      <c r="H30" s="42">
        <v>78</v>
      </c>
      <c r="I30" s="43"/>
      <c r="J30" s="44"/>
      <c r="K30" s="45">
        <f>H30*I30</f>
        <v>0</v>
      </c>
      <c r="L30" s="33">
        <v>150</v>
      </c>
    </row>
    <row r="31" spans="1:12" ht="20.25" customHeight="1" thickBot="1">
      <c r="A31" s="22"/>
      <c r="B31" s="23"/>
      <c r="C31" s="23"/>
      <c r="D31" s="24"/>
      <c r="E31" s="28"/>
      <c r="F31" s="23"/>
      <c r="G31" s="25"/>
      <c r="H31" s="26" t="s">
        <v>12</v>
      </c>
      <c r="I31" s="27" t="str">
        <f>A30</f>
        <v>F3</v>
      </c>
      <c r="J31" s="29"/>
      <c r="K31" s="21">
        <f>SUM(K30)</f>
        <v>0</v>
      </c>
      <c r="L31" s="9"/>
    </row>
    <row r="32" spans="1:12" ht="12.75">
      <c r="A32" s="74" t="s">
        <v>46</v>
      </c>
      <c r="B32" s="30">
        <v>9</v>
      </c>
      <c r="C32" s="63" t="s">
        <v>47</v>
      </c>
      <c r="D32" s="31"/>
      <c r="E32" s="31"/>
      <c r="F32" s="57"/>
      <c r="G32" s="31" t="s">
        <v>33</v>
      </c>
      <c r="H32" s="34">
        <v>24</v>
      </c>
      <c r="I32" s="35"/>
      <c r="J32" s="36"/>
      <c r="K32" s="71">
        <f aca="true" t="shared" si="0" ref="K32:K37">H32*I32</f>
        <v>0</v>
      </c>
      <c r="L32" s="77">
        <v>900</v>
      </c>
    </row>
    <row r="33" spans="1:12" ht="12.75">
      <c r="A33" s="75"/>
      <c r="B33" s="64">
        <v>10</v>
      </c>
      <c r="C33" s="65" t="s">
        <v>48</v>
      </c>
      <c r="D33" s="66"/>
      <c r="E33" s="66"/>
      <c r="F33" s="67"/>
      <c r="G33" s="66" t="s">
        <v>33</v>
      </c>
      <c r="H33" s="68">
        <v>14</v>
      </c>
      <c r="I33" s="69"/>
      <c r="J33" s="70"/>
      <c r="K33" s="45">
        <f t="shared" si="0"/>
        <v>0</v>
      </c>
      <c r="L33" s="78"/>
    </row>
    <row r="34" spans="1:12" ht="12.75">
      <c r="A34" s="75"/>
      <c r="B34" s="64">
        <v>11</v>
      </c>
      <c r="C34" s="65" t="s">
        <v>49</v>
      </c>
      <c r="D34" s="66"/>
      <c r="E34" s="66"/>
      <c r="F34" s="67"/>
      <c r="G34" s="66" t="s">
        <v>33</v>
      </c>
      <c r="H34" s="68">
        <v>2</v>
      </c>
      <c r="I34" s="69"/>
      <c r="J34" s="70"/>
      <c r="K34" s="45">
        <f t="shared" si="0"/>
        <v>0</v>
      </c>
      <c r="L34" s="78"/>
    </row>
    <row r="35" spans="1:12" ht="12.75">
      <c r="A35" s="75"/>
      <c r="B35" s="37">
        <v>12</v>
      </c>
      <c r="C35" s="60" t="s">
        <v>50</v>
      </c>
      <c r="D35" s="41"/>
      <c r="E35" s="41"/>
      <c r="F35" s="58"/>
      <c r="G35" s="41" t="s">
        <v>33</v>
      </c>
      <c r="H35" s="42">
        <v>180</v>
      </c>
      <c r="I35" s="43"/>
      <c r="J35" s="44"/>
      <c r="K35" s="45">
        <f t="shared" si="0"/>
        <v>0</v>
      </c>
      <c r="L35" s="78"/>
    </row>
    <row r="36" spans="1:12" ht="12.75">
      <c r="A36" s="75"/>
      <c r="B36" s="37">
        <v>13</v>
      </c>
      <c r="C36" s="60" t="s">
        <v>51</v>
      </c>
      <c r="D36" s="41"/>
      <c r="E36" s="41"/>
      <c r="F36" s="58"/>
      <c r="G36" s="41" t="s">
        <v>33</v>
      </c>
      <c r="H36" s="42">
        <v>4</v>
      </c>
      <c r="I36" s="43"/>
      <c r="J36" s="44"/>
      <c r="K36" s="45">
        <f t="shared" si="0"/>
        <v>0</v>
      </c>
      <c r="L36" s="78"/>
    </row>
    <row r="37" spans="1:12" ht="13.5" thickBot="1">
      <c r="A37" s="76"/>
      <c r="B37" s="37">
        <v>14</v>
      </c>
      <c r="C37" s="60" t="s">
        <v>52</v>
      </c>
      <c r="D37" s="41"/>
      <c r="E37" s="41"/>
      <c r="F37" s="58"/>
      <c r="G37" s="41" t="s">
        <v>33</v>
      </c>
      <c r="H37" s="42">
        <v>260</v>
      </c>
      <c r="I37" s="43"/>
      <c r="J37" s="44"/>
      <c r="K37" s="69">
        <f t="shared" si="0"/>
        <v>0</v>
      </c>
      <c r="L37" s="79"/>
    </row>
    <row r="38" spans="1:12" ht="18.75" customHeight="1" thickBot="1">
      <c r="A38" s="22"/>
      <c r="B38" s="23"/>
      <c r="C38" s="23"/>
      <c r="D38" s="24"/>
      <c r="E38" s="28"/>
      <c r="F38" s="23"/>
      <c r="G38" s="25"/>
      <c r="H38" s="26" t="s">
        <v>12</v>
      </c>
      <c r="I38" s="27" t="str">
        <f>A32</f>
        <v>F4</v>
      </c>
      <c r="J38" s="29"/>
      <c r="K38" s="21">
        <f>SUM(K32:K37)</f>
        <v>0</v>
      </c>
      <c r="L38" s="9"/>
    </row>
    <row r="39" spans="1:12" ht="26.25">
      <c r="A39" s="74" t="s">
        <v>53</v>
      </c>
      <c r="B39" s="30">
        <v>15</v>
      </c>
      <c r="C39" s="63" t="s">
        <v>54</v>
      </c>
      <c r="D39" s="31"/>
      <c r="E39" s="31"/>
      <c r="F39" s="57"/>
      <c r="G39" s="31" t="s">
        <v>33</v>
      </c>
      <c r="H39" s="34">
        <v>890</v>
      </c>
      <c r="I39" s="35"/>
      <c r="J39" s="36"/>
      <c r="K39" s="71">
        <f>H39*I39</f>
        <v>0</v>
      </c>
      <c r="L39" s="77">
        <v>100</v>
      </c>
    </row>
    <row r="40" spans="1:12" ht="12.75">
      <c r="A40" s="75"/>
      <c r="B40" s="64">
        <v>16</v>
      </c>
      <c r="C40" s="65" t="s">
        <v>55</v>
      </c>
      <c r="D40" s="66"/>
      <c r="E40" s="66"/>
      <c r="F40" s="67"/>
      <c r="G40" s="66" t="s">
        <v>33</v>
      </c>
      <c r="H40" s="68">
        <v>365</v>
      </c>
      <c r="I40" s="69"/>
      <c r="J40" s="70"/>
      <c r="K40" s="45">
        <f>H40*I40</f>
        <v>0</v>
      </c>
      <c r="L40" s="78"/>
    </row>
    <row r="41" spans="1:12" ht="13.5" thickBot="1">
      <c r="A41" s="76"/>
      <c r="B41" s="37">
        <v>17</v>
      </c>
      <c r="C41" s="60" t="s">
        <v>56</v>
      </c>
      <c r="D41" s="41"/>
      <c r="E41" s="41"/>
      <c r="F41" s="58"/>
      <c r="G41" s="41" t="s">
        <v>33</v>
      </c>
      <c r="H41" s="42">
        <v>160</v>
      </c>
      <c r="I41" s="43"/>
      <c r="J41" s="44"/>
      <c r="K41" s="69">
        <f>H41*I41</f>
        <v>0</v>
      </c>
      <c r="L41" s="79"/>
    </row>
    <row r="42" spans="1:12" ht="18.75" customHeight="1" thickBot="1">
      <c r="A42" s="22"/>
      <c r="B42" s="23"/>
      <c r="C42" s="23"/>
      <c r="D42" s="24"/>
      <c r="E42" s="28"/>
      <c r="F42" s="23"/>
      <c r="G42" s="25"/>
      <c r="H42" s="26" t="s">
        <v>12</v>
      </c>
      <c r="I42" s="27" t="str">
        <f>A39</f>
        <v>F5</v>
      </c>
      <c r="J42" s="29"/>
      <c r="K42" s="21">
        <f>SUM(K39:K41)</f>
        <v>0</v>
      </c>
      <c r="L42" s="9"/>
    </row>
    <row r="43" spans="1:12" ht="12.75">
      <c r="A43" s="74" t="s">
        <v>64</v>
      </c>
      <c r="B43" s="30">
        <v>18</v>
      </c>
      <c r="C43" s="63" t="s">
        <v>57</v>
      </c>
      <c r="D43" s="31"/>
      <c r="E43" s="31"/>
      <c r="F43" s="57"/>
      <c r="G43" s="31" t="s">
        <v>33</v>
      </c>
      <c r="H43" s="34">
        <v>460</v>
      </c>
      <c r="I43" s="35"/>
      <c r="J43" s="36"/>
      <c r="K43" s="71">
        <f>H43*I43</f>
        <v>0</v>
      </c>
      <c r="L43" s="77">
        <v>100</v>
      </c>
    </row>
    <row r="44" spans="1:12" ht="12.75">
      <c r="A44" s="75"/>
      <c r="B44" s="64">
        <v>19</v>
      </c>
      <c r="C44" s="65" t="s">
        <v>58</v>
      </c>
      <c r="D44" s="66"/>
      <c r="E44" s="66"/>
      <c r="F44" s="67"/>
      <c r="G44" s="66" t="s">
        <v>33</v>
      </c>
      <c r="H44" s="68">
        <v>460</v>
      </c>
      <c r="I44" s="69"/>
      <c r="J44" s="70"/>
      <c r="K44" s="45">
        <f aca="true" t="shared" si="1" ref="K44:K49">H44*I44</f>
        <v>0</v>
      </c>
      <c r="L44" s="78"/>
    </row>
    <row r="45" spans="1:12" ht="26.25">
      <c r="A45" s="75"/>
      <c r="B45" s="64">
        <v>20</v>
      </c>
      <c r="C45" s="65" t="s">
        <v>59</v>
      </c>
      <c r="D45" s="66"/>
      <c r="E45" s="66"/>
      <c r="F45" s="67"/>
      <c r="G45" s="66" t="s">
        <v>33</v>
      </c>
      <c r="H45" s="68">
        <v>915</v>
      </c>
      <c r="I45" s="69"/>
      <c r="J45" s="70"/>
      <c r="K45" s="45">
        <f t="shared" si="1"/>
        <v>0</v>
      </c>
      <c r="L45" s="78"/>
    </row>
    <row r="46" spans="1:12" ht="12.75">
      <c r="A46" s="75"/>
      <c r="B46" s="64">
        <v>21</v>
      </c>
      <c r="C46" s="65" t="s">
        <v>60</v>
      </c>
      <c r="D46" s="66"/>
      <c r="E46" s="66"/>
      <c r="F46" s="67"/>
      <c r="G46" s="66" t="s">
        <v>33</v>
      </c>
      <c r="H46" s="68">
        <v>160</v>
      </c>
      <c r="I46" s="69"/>
      <c r="J46" s="70"/>
      <c r="K46" s="45">
        <f t="shared" si="1"/>
        <v>0</v>
      </c>
      <c r="L46" s="78"/>
    </row>
    <row r="47" spans="1:12" ht="12.75">
      <c r="A47" s="75"/>
      <c r="B47" s="37">
        <v>22</v>
      </c>
      <c r="C47" s="60" t="s">
        <v>61</v>
      </c>
      <c r="D47" s="41"/>
      <c r="E47" s="41"/>
      <c r="F47" s="58"/>
      <c r="G47" s="41" t="s">
        <v>33</v>
      </c>
      <c r="H47" s="42">
        <v>50</v>
      </c>
      <c r="I47" s="43"/>
      <c r="J47" s="44"/>
      <c r="K47" s="45">
        <f t="shared" si="1"/>
        <v>0</v>
      </c>
      <c r="L47" s="78"/>
    </row>
    <row r="48" spans="1:12" ht="12.75">
      <c r="A48" s="75"/>
      <c r="B48" s="37">
        <v>23</v>
      </c>
      <c r="C48" s="60" t="s">
        <v>62</v>
      </c>
      <c r="D48" s="41"/>
      <c r="E48" s="41"/>
      <c r="F48" s="58"/>
      <c r="G48" s="41" t="s">
        <v>33</v>
      </c>
      <c r="H48" s="42">
        <v>31</v>
      </c>
      <c r="I48" s="43"/>
      <c r="J48" s="44"/>
      <c r="K48" s="45">
        <f t="shared" si="1"/>
        <v>0</v>
      </c>
      <c r="L48" s="78"/>
    </row>
    <row r="49" spans="1:12" ht="13.5" thickBot="1">
      <c r="A49" s="76"/>
      <c r="B49" s="37">
        <v>24</v>
      </c>
      <c r="C49" s="60" t="s">
        <v>63</v>
      </c>
      <c r="D49" s="41"/>
      <c r="E49" s="41"/>
      <c r="F49" s="58"/>
      <c r="G49" s="41" t="s">
        <v>33</v>
      </c>
      <c r="H49" s="42">
        <v>24</v>
      </c>
      <c r="I49" s="43"/>
      <c r="J49" s="44"/>
      <c r="K49" s="69">
        <f t="shared" si="1"/>
        <v>0</v>
      </c>
      <c r="L49" s="79"/>
    </row>
    <row r="50" spans="1:12" ht="15" customHeight="1" thickBot="1">
      <c r="A50" s="22"/>
      <c r="B50" s="23"/>
      <c r="C50" s="23"/>
      <c r="D50" s="24"/>
      <c r="E50" s="28"/>
      <c r="F50" s="23"/>
      <c r="G50" s="25"/>
      <c r="H50" s="26" t="s">
        <v>12</v>
      </c>
      <c r="I50" s="27" t="str">
        <f>A43</f>
        <v>F6</v>
      </c>
      <c r="J50" s="29"/>
      <c r="K50" s="21">
        <f>SUM(K43:K49)</f>
        <v>0</v>
      </c>
      <c r="L50" s="9"/>
    </row>
    <row r="51" spans="1:12" ht="12.75">
      <c r="A51" s="8" t="s">
        <v>65</v>
      </c>
      <c r="B51" s="30">
        <v>25</v>
      </c>
      <c r="C51" s="62" t="s">
        <v>67</v>
      </c>
      <c r="D51" s="31"/>
      <c r="E51" s="31"/>
      <c r="F51" s="57"/>
      <c r="G51" s="31" t="s">
        <v>33</v>
      </c>
      <c r="H51" s="34">
        <v>30</v>
      </c>
      <c r="I51" s="35"/>
      <c r="J51" s="36"/>
      <c r="K51" s="35">
        <f>H51*I51</f>
        <v>0</v>
      </c>
      <c r="L51" s="32"/>
    </row>
    <row r="52" spans="1:12" ht="13.5" thickBot="1">
      <c r="A52" s="8"/>
      <c r="B52" s="37">
        <v>26</v>
      </c>
      <c r="C52" s="62" t="s">
        <v>68</v>
      </c>
      <c r="D52" s="41"/>
      <c r="E52" s="41"/>
      <c r="F52" s="58"/>
      <c r="G52" s="41" t="s">
        <v>33</v>
      </c>
      <c r="H52" s="42">
        <v>9380</v>
      </c>
      <c r="I52" s="43"/>
      <c r="J52" s="44"/>
      <c r="K52" s="45">
        <f>H52*I52</f>
        <v>0</v>
      </c>
      <c r="L52" s="33">
        <v>300</v>
      </c>
    </row>
    <row r="53" spans="1:12" ht="15.75" customHeight="1" thickBot="1">
      <c r="A53" s="22"/>
      <c r="B53" s="23"/>
      <c r="C53" s="23"/>
      <c r="D53" s="24"/>
      <c r="E53" s="28"/>
      <c r="F53" s="23"/>
      <c r="G53" s="25"/>
      <c r="H53" s="26" t="s">
        <v>12</v>
      </c>
      <c r="I53" s="27" t="str">
        <f>A51</f>
        <v>F7</v>
      </c>
      <c r="J53" s="29"/>
      <c r="K53" s="21">
        <f>SUM(K51:K52)</f>
        <v>0</v>
      </c>
      <c r="L53" s="9"/>
    </row>
    <row r="54" spans="1:12" ht="12.75">
      <c r="A54" s="74" t="s">
        <v>66</v>
      </c>
      <c r="B54" s="30">
        <v>27</v>
      </c>
      <c r="C54" s="63" t="s">
        <v>69</v>
      </c>
      <c r="D54" s="31"/>
      <c r="E54" s="31"/>
      <c r="F54" s="57"/>
      <c r="G54" s="31" t="s">
        <v>33</v>
      </c>
      <c r="H54" s="34">
        <v>8</v>
      </c>
      <c r="I54" s="35"/>
      <c r="J54" s="36"/>
      <c r="K54" s="71">
        <f>H54*I54</f>
        <v>0</v>
      </c>
      <c r="L54" s="77">
        <v>13000</v>
      </c>
    </row>
    <row r="55" spans="1:12" ht="12.75">
      <c r="A55" s="75"/>
      <c r="B55" s="64">
        <v>28</v>
      </c>
      <c r="C55" s="65" t="s">
        <v>70</v>
      </c>
      <c r="D55" s="66"/>
      <c r="E55" s="66"/>
      <c r="F55" s="67"/>
      <c r="G55" s="66" t="s">
        <v>33</v>
      </c>
      <c r="H55" s="68">
        <v>50</v>
      </c>
      <c r="I55" s="69"/>
      <c r="J55" s="70"/>
      <c r="K55" s="45">
        <f>H55*I55</f>
        <v>0</v>
      </c>
      <c r="L55" s="78"/>
    </row>
    <row r="56" spans="1:12" ht="13.5" thickBot="1">
      <c r="A56" s="76"/>
      <c r="B56" s="37">
        <v>29</v>
      </c>
      <c r="C56" s="60" t="s">
        <v>71</v>
      </c>
      <c r="D56" s="41"/>
      <c r="E56" s="41"/>
      <c r="F56" s="58"/>
      <c r="G56" s="41" t="s">
        <v>33</v>
      </c>
      <c r="H56" s="42">
        <v>50</v>
      </c>
      <c r="I56" s="43"/>
      <c r="J56" s="44"/>
      <c r="K56" s="69">
        <f>H56*I56</f>
        <v>0</v>
      </c>
      <c r="L56" s="79"/>
    </row>
    <row r="57" spans="1:12" ht="16.5" customHeight="1" thickBot="1">
      <c r="A57" s="22"/>
      <c r="B57" s="23"/>
      <c r="C57" s="23"/>
      <c r="D57" s="24"/>
      <c r="E57" s="28"/>
      <c r="F57" s="23"/>
      <c r="G57" s="25"/>
      <c r="H57" s="26" t="s">
        <v>12</v>
      </c>
      <c r="I57" s="27" t="str">
        <f>A54</f>
        <v>F8</v>
      </c>
      <c r="J57" s="29"/>
      <c r="K57" s="21">
        <f>SUM(K54:K56)</f>
        <v>0</v>
      </c>
      <c r="L57" s="9"/>
    </row>
    <row r="58" spans="1:12" ht="13.5" thickBot="1">
      <c r="A58" s="73" t="s">
        <v>72</v>
      </c>
      <c r="B58" s="37">
        <v>30</v>
      </c>
      <c r="C58" s="61" t="s">
        <v>73</v>
      </c>
      <c r="D58" s="41"/>
      <c r="E58" s="41"/>
      <c r="F58" s="58"/>
      <c r="G58" s="41" t="s">
        <v>33</v>
      </c>
      <c r="H58" s="42">
        <v>30</v>
      </c>
      <c r="I58" s="43"/>
      <c r="J58" s="44"/>
      <c r="K58" s="45">
        <f>H58*I58</f>
        <v>0</v>
      </c>
      <c r="L58" s="33">
        <v>30</v>
      </c>
    </row>
    <row r="59" spans="1:12" ht="16.5" customHeight="1" thickBot="1">
      <c r="A59" s="22"/>
      <c r="B59" s="23"/>
      <c r="C59" s="23"/>
      <c r="D59" s="24"/>
      <c r="E59" s="28"/>
      <c r="F59" s="23"/>
      <c r="G59" s="25"/>
      <c r="H59" s="26" t="s">
        <v>12</v>
      </c>
      <c r="I59" s="27" t="str">
        <f>A58</f>
        <v>F9</v>
      </c>
      <c r="J59" s="29"/>
      <c r="K59" s="21">
        <f>SUM(K58)</f>
        <v>0</v>
      </c>
      <c r="L59" s="9"/>
    </row>
    <row r="60" spans="1:12" ht="26.25">
      <c r="A60" s="8" t="s">
        <v>74</v>
      </c>
      <c r="B60" s="30">
        <v>31</v>
      </c>
      <c r="C60" s="62" t="s">
        <v>77</v>
      </c>
      <c r="D60" s="31"/>
      <c r="E60" s="31"/>
      <c r="F60" s="57"/>
      <c r="G60" s="31" t="s">
        <v>33</v>
      </c>
      <c r="H60" s="34">
        <v>25</v>
      </c>
      <c r="I60" s="35"/>
      <c r="J60" s="36"/>
      <c r="K60" s="35">
        <f>H60*I60</f>
        <v>0</v>
      </c>
      <c r="L60" s="32"/>
    </row>
    <row r="61" spans="1:12" ht="13.5" thickBot="1">
      <c r="A61" s="8"/>
      <c r="B61" s="37">
        <v>32</v>
      </c>
      <c r="C61" s="62" t="s">
        <v>78</v>
      </c>
      <c r="D61" s="41"/>
      <c r="E61" s="41"/>
      <c r="F61" s="58"/>
      <c r="G61" s="41" t="s">
        <v>33</v>
      </c>
      <c r="H61" s="42">
        <v>70</v>
      </c>
      <c r="I61" s="43"/>
      <c r="J61" s="44"/>
      <c r="K61" s="45">
        <f>H61*I61</f>
        <v>0</v>
      </c>
      <c r="L61" s="33">
        <v>60</v>
      </c>
    </row>
    <row r="62" spans="1:12" ht="15" customHeight="1" thickBot="1">
      <c r="A62" s="22"/>
      <c r="B62" s="23"/>
      <c r="C62" s="23"/>
      <c r="D62" s="24"/>
      <c r="E62" s="28"/>
      <c r="F62" s="23"/>
      <c r="G62" s="25"/>
      <c r="H62" s="26" t="s">
        <v>12</v>
      </c>
      <c r="I62" s="27" t="str">
        <f>A60</f>
        <v>F10</v>
      </c>
      <c r="J62" s="29"/>
      <c r="K62" s="21">
        <f>SUM(K60:K61)</f>
        <v>0</v>
      </c>
      <c r="L62" s="9"/>
    </row>
    <row r="63" spans="1:12" ht="27" thickBot="1">
      <c r="A63" s="72" t="s">
        <v>75</v>
      </c>
      <c r="B63" s="30">
        <v>33</v>
      </c>
      <c r="C63" s="63" t="s">
        <v>79</v>
      </c>
      <c r="D63" s="31"/>
      <c r="E63" s="31"/>
      <c r="F63" s="57"/>
      <c r="G63" s="31" t="s">
        <v>33</v>
      </c>
      <c r="H63" s="34">
        <v>7930</v>
      </c>
      <c r="I63" s="35"/>
      <c r="J63" s="36"/>
      <c r="K63" s="71">
        <f>H63*I63</f>
        <v>0</v>
      </c>
      <c r="L63" s="32">
        <v>400</v>
      </c>
    </row>
    <row r="64" spans="1:12" ht="15" customHeight="1" thickBot="1">
      <c r="A64" s="22"/>
      <c r="B64" s="23"/>
      <c r="C64" s="23"/>
      <c r="D64" s="24"/>
      <c r="E64" s="28"/>
      <c r="F64" s="23"/>
      <c r="G64" s="25"/>
      <c r="H64" s="26" t="s">
        <v>12</v>
      </c>
      <c r="I64" s="27" t="str">
        <f>A63</f>
        <v>F11</v>
      </c>
      <c r="J64" s="29"/>
      <c r="K64" s="21">
        <f>SUM(K63:K63)</f>
        <v>0</v>
      </c>
      <c r="L64" s="9"/>
    </row>
    <row r="65" spans="1:12" ht="13.5" thickBot="1">
      <c r="A65" s="73" t="s">
        <v>76</v>
      </c>
      <c r="B65" s="37">
        <v>34</v>
      </c>
      <c r="C65" s="61" t="s">
        <v>80</v>
      </c>
      <c r="D65" s="41"/>
      <c r="E65" s="41"/>
      <c r="F65" s="58"/>
      <c r="G65" s="41" t="s">
        <v>33</v>
      </c>
      <c r="H65" s="42">
        <v>120</v>
      </c>
      <c r="I65" s="43"/>
      <c r="J65" s="44"/>
      <c r="K65" s="45">
        <f>H65*I65</f>
        <v>0</v>
      </c>
      <c r="L65" s="33">
        <v>10</v>
      </c>
    </row>
    <row r="66" spans="1:12" ht="20.25" customHeight="1" thickBot="1">
      <c r="A66" s="22"/>
      <c r="B66" s="23"/>
      <c r="C66" s="23"/>
      <c r="D66" s="24"/>
      <c r="E66" s="28"/>
      <c r="F66" s="23"/>
      <c r="G66" s="25"/>
      <c r="H66" s="26" t="s">
        <v>12</v>
      </c>
      <c r="I66" s="27" t="str">
        <f>A65</f>
        <v>F12</v>
      </c>
      <c r="J66" s="29"/>
      <c r="K66" s="21">
        <f>SUM(K65)</f>
        <v>0</v>
      </c>
      <c r="L66" s="9"/>
    </row>
    <row r="67" spans="9:12" ht="12.75">
      <c r="I67" s="7"/>
      <c r="J67" s="7"/>
      <c r="K67" s="59"/>
      <c r="L67" s="2"/>
    </row>
    <row r="68" spans="9:11" ht="12.75">
      <c r="I68" s="7"/>
      <c r="J68" s="7"/>
      <c r="K68" s="14"/>
    </row>
    <row r="69" spans="1:12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ht="12.75">
      <c r="K70" s="7">
        <f>K25+K29+K31+K38+K42+K50+K53+K57+K59+K62+K64+K66</f>
        <v>0</v>
      </c>
    </row>
  </sheetData>
  <sheetProtection/>
  <mergeCells count="12">
    <mergeCell ref="A39:A41"/>
    <mergeCell ref="L39:L41"/>
    <mergeCell ref="A43:A49"/>
    <mergeCell ref="L43:L49"/>
    <mergeCell ref="A54:A56"/>
    <mergeCell ref="L54:L56"/>
    <mergeCell ref="A21:A24"/>
    <mergeCell ref="L21:L24"/>
    <mergeCell ref="A26:A28"/>
    <mergeCell ref="L26:L28"/>
    <mergeCell ref="A32:A37"/>
    <mergeCell ref="L32:L37"/>
  </mergeCells>
  <printOptions horizontalCentered="1"/>
  <pageMargins left="0.11811023622047245" right="0.11811023622047245" top="0.8661417322834646" bottom="0.2362204724409449" header="0.6299212598425197" footer="0.1968503937007874"/>
  <pageSetup horizontalDpi="600" verticalDpi="600" orientation="landscape" paperSize="9" scale="92" r:id="rId1"/>
  <headerFooter scaleWithDoc="0">
    <oddHeader>&amp;L&amp;"Times New Roman,Pogrubiona"&amp;14DZP.261.2.2020&amp;R&amp;"Times New Roman,Pogrubiona"&amp;14Załącznik nr 2F</oddHeader>
    <oddFooter>&amp;L&amp;"Arial,Normalny"&amp;8Białostockie Centrum Onkologii&amp;R&amp;"Arial,Normalny"Strona: &amp;P/&amp;N</oddFooter>
  </headerFooter>
  <rowBreaks count="2" manualBreakCount="2">
    <brk id="42" max="11" man="1"/>
    <brk id="66" max="11" man="1"/>
  </rowBreaks>
  <ignoredErrors>
    <ignoredError sqref="A18:L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Krzysiek Gut</dc:creator>
  <cp:keywords/>
  <dc:description/>
  <cp:lastModifiedBy>Adam Piszczatowski</cp:lastModifiedBy>
  <cp:lastPrinted>2020-02-13T13:51:54Z</cp:lastPrinted>
  <dcterms:created xsi:type="dcterms:W3CDTF">2000-02-01T14:14:43Z</dcterms:created>
  <dcterms:modified xsi:type="dcterms:W3CDTF">2020-02-13T13:52:10Z</dcterms:modified>
  <cp:category/>
  <cp:version/>
  <cp:contentType/>
  <cp:contentStatus/>
</cp:coreProperties>
</file>