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432" windowWidth="12120" windowHeight="5040" activeTab="0"/>
  </bookViews>
  <sheets>
    <sheet name="Arkusz" sheetId="1" r:id="rId1"/>
  </sheets>
  <definedNames>
    <definedName name="_xlnm.Print_Area" localSheetId="0">'Arkusz'!$A$1:$L$42</definedName>
    <definedName name="_xlnm.Print_Titles" localSheetId="0">'Arkusz'!$12:$14</definedName>
  </definedNames>
  <calcPr fullCalcOnLoad="1"/>
</workbook>
</file>

<file path=xl/sharedStrings.xml><?xml version="1.0" encoding="utf-8"?>
<sst xmlns="http://schemas.openxmlformats.org/spreadsheetml/2006/main" count="87" uniqueCount="65">
  <si>
    <t xml:space="preserve">Ilość </t>
  </si>
  <si>
    <t>Producent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</si>
  <si>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</si>
  <si>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</si>
  <si>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</si>
  <si>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</si>
  <si>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</si>
  <si>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</si>
  <si>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</si>
  <si>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</si>
  <si>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</si>
  <si>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</si>
  <si>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CENA GRUPY</t>
  </si>
  <si>
    <t>Wadium</t>
  </si>
  <si>
    <t>Jednostka
miary</t>
  </si>
  <si>
    <t>3.</t>
  </si>
  <si>
    <t>Nr
gr.</t>
  </si>
  <si>
    <t>Nr
poz.</t>
  </si>
  <si>
    <t>VAT
(%)</t>
  </si>
  <si>
    <t>12.</t>
  </si>
  <si>
    <t>Nazwa
handlowa</t>
  </si>
  <si>
    <t>Cena brutto
(zł)</t>
  </si>
  <si>
    <t>Instrukcja obliczenia ceny oferowanej pozycji:</t>
  </si>
  <si>
    <t>Cena
jednostkowa
brutto (zł)</t>
  </si>
  <si>
    <t>Kod EAN</t>
  </si>
  <si>
    <t>ZAPOZNAJ SIĘ Z INSTRUKCJĄ:</t>
  </si>
  <si>
    <t>pod warunkiem, że łączna ilość zapotrzebowanego produktu pozostanie bez zmian. W przypadku gdy łączna ilość oferowanego produktu będzie inna niż wymagana przez Zamawiającego,</t>
  </si>
  <si>
    <t>na modyfikację kolumn 7 i 8 wymagana jest zgoda Zamawiającego (Zamawiający poda sposób modyfikacji) w trybie art. 38 Pzp.</t>
  </si>
  <si>
    <t>c) cenę brutto pozycji należy obliczyć: Cena brutto (zł) (kolumna 11) = Ilość (kolumna 8) x Cena jednostkowa brutto (zł) (kolumna 9).</t>
  </si>
  <si>
    <t>Asortyment</t>
  </si>
  <si>
    <t>b) stawkę podatku od towarów i usług, w kolumnie 10 - VAT (%), należy wpisać cyfrą np. 5, 8, 23,</t>
  </si>
  <si>
    <r>
      <t>Dopuszcza się modyfikację kolumn 7 (Jednostka miary) i 8 (Ilość)</t>
    </r>
    <r>
      <rPr>
        <sz val="9"/>
        <rFont val="Arial"/>
        <family val="2"/>
      </rPr>
      <t>, w przypadku gdy Wykonawca może zaoferować produkt w opakowaniu o innej zawartości niż podano w kolumnie 3,</t>
    </r>
  </si>
  <si>
    <r>
      <rPr>
        <b/>
        <sz val="9"/>
        <rFont val="Arial"/>
        <family val="2"/>
      </rPr>
      <t>Niniejszy Załącznik zawiera formuły programu Excel</t>
    </r>
    <r>
      <rPr>
        <sz val="9"/>
        <rFont val="Arial"/>
        <family val="2"/>
      </rPr>
      <t>, uwzględniające zasady obliczenia ceny oferowanej pozycji, zgodnie z instrukcją wskazaną poniżej.</t>
    </r>
  </si>
  <si>
    <t>a) cenę jednostkową brutto (zł) pozycji należy wpisać do formularza cenowego z dokładnością do 1 grosza (kolumna 9),</t>
  </si>
  <si>
    <r>
      <rPr>
        <b/>
        <i/>
        <sz val="12"/>
        <rFont val="Tahoma"/>
        <family val="2"/>
      </rPr>
      <t>Nazwa Wykonawcy:</t>
    </r>
    <r>
      <rPr>
        <sz val="12"/>
        <rFont val="Tahoma"/>
        <family val="2"/>
      </rPr>
      <t xml:space="preserve"> ...........................................</t>
    </r>
  </si>
  <si>
    <t xml:space="preserve">Trastuzumabum, proszek do sporządzania koncentratu do przygotowania roztworu do infuzji, 150 mg, 1 fiol. </t>
  </si>
  <si>
    <t xml:space="preserve">Trastuzumabum, proszek do sporządzania koncentratu do przygotowania roztworu do infuzji, 420 mg, 1 fiol. </t>
  </si>
  <si>
    <t>FULVESTRAN inj. 250 mg x 2 ampstrz.</t>
  </si>
  <si>
    <t>Pertuzumabum, koncentrat do sporządzania roztworu do infuzji, 420 mg</t>
  </si>
  <si>
    <t>Calcii folinas inj. 0,1 g/10 ml fiol. a 10 ml</t>
  </si>
  <si>
    <t>Calcii folinas inj. 0,2 g/20 ml fiol. a 20 ml</t>
  </si>
  <si>
    <t>Cabazitaxelum 60 mg/1,5 ml, koncentrat i rozpuszczalnik do sporządzania roztworu do infuzji, 1 fiol. 1,5 ml konc + 1 fiol. rozp. 4,5 ml</t>
  </si>
  <si>
    <t>fiol.</t>
  </si>
  <si>
    <t>op.</t>
  </si>
  <si>
    <t>amp.-strzyk.</t>
  </si>
  <si>
    <t>Trastuzumabum emtansinum, proszek do sporządzania koncentratu roztworu do infuzji, 100mg, 1 fiol. proszku</t>
  </si>
  <si>
    <t>Trastuzumabum emtansinum, proszek do sporządzania koncentratu roztworu do infuzji, 160mg, 1 fiol. proszku</t>
  </si>
  <si>
    <t>Filgrastimum inj. 30 mln. j. 1 amp.-strzyk. a 0,5 ml</t>
  </si>
  <si>
    <t>Filgrastimum inj. 48 mln. j. 1 amp.-strzyk. a 0,5 ml</t>
  </si>
  <si>
    <t>Atezolizumabum 1200 mg, 1 fiol. 20 ml</t>
  </si>
  <si>
    <t>Wszystkie pozycje w grupie muszą być jednego producenta.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</si>
  <si>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</si>
  <si>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</si>
  <si>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</si>
  <si>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</si>
  <si>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</si>
  <si>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</si>
  <si>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</si>
  <si>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</si>
  <si>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</si>
  <si>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</si>
  <si>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Dexamethasoni natrii phosphas, 8 mg/ml, 1 amp. 2,5 ml</t>
  </si>
  <si>
    <t>Abemaciclibum, 50 mg tabletki powlekane, 70 tabl. powl.</t>
  </si>
  <si>
    <t>Abemaciclibum, 100 mg tabletki powlekane, 70 tabl. powl.</t>
  </si>
  <si>
    <t>Abemaciclibum, 150 mg tabletki powlekane, 70 tabl. powl.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</si>
</sst>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0.000"/>
    <numFmt numFmtId="168" formatCode="0.0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"/>
    <numFmt numFmtId="175" formatCode="#,##0.0000"/>
    <numFmt numFmtId="176" formatCode="#,##0.000"/>
    <numFmt numFmtId="177" formatCode="#,##0.00\ [$PLN]"/>
    <numFmt numFmtId="178" formatCode="#,##0.0000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Tahoma"/>
      <family val="2"/>
    </font>
    <font>
      <b/>
      <i/>
      <sz val="12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0" xfId="52" applyFont="1" applyFill="1">
      <alignment/>
      <protection/>
    </xf>
    <xf numFmtId="0" fontId="5" fillId="33" borderId="0" xfId="0" applyFont="1" applyFill="1" applyAlignment="1">
      <alignment/>
    </xf>
    <xf numFmtId="2" fontId="5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  <xf numFmtId="0" fontId="48" fillId="33" borderId="0" xfId="0" applyFont="1" applyFill="1" applyAlignment="1">
      <alignment vertical="center"/>
    </xf>
    <xf numFmtId="4" fontId="9" fillId="0" borderId="14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3" fontId="9" fillId="0" borderId="15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4" fontId="9" fillId="0" borderId="14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52" applyFont="1" applyFill="1">
      <alignment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" fontId="9" fillId="34" borderId="2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52" applyFont="1" applyFill="1">
      <alignment/>
      <protection/>
    </xf>
    <xf numFmtId="4" fontId="3" fillId="0" borderId="14" xfId="0" applyNumberFormat="1" applyFont="1" applyBorder="1" applyAlignment="1">
      <alignment horizontal="right" vertical="center"/>
    </xf>
    <xf numFmtId="0" fontId="7" fillId="34" borderId="16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0" borderId="21" xfId="52" applyFont="1" applyFill="1" applyBorder="1" applyAlignment="1">
      <alignment horizontal="left" vertical="center" wrapText="1"/>
      <protection/>
    </xf>
    <xf numFmtId="0" fontId="5" fillId="0" borderId="21" xfId="52" applyFont="1" applyFill="1" applyBorder="1" applyAlignment="1">
      <alignment horizontal="center" vertical="center"/>
      <protection/>
    </xf>
    <xf numFmtId="1" fontId="5" fillId="0" borderId="21" xfId="52" applyNumberFormat="1" applyFont="1" applyFill="1" applyBorder="1" applyAlignment="1">
      <alignment horizontal="center" vertical="center"/>
      <protection/>
    </xf>
    <xf numFmtId="3" fontId="5" fillId="0" borderId="21" xfId="52" applyNumberFormat="1" applyFont="1" applyFill="1" applyBorder="1" applyAlignment="1">
      <alignment horizontal="center" vertical="center"/>
      <protection/>
    </xf>
    <xf numFmtId="4" fontId="5" fillId="0" borderId="21" xfId="0" applyNumberFormat="1" applyFont="1" applyFill="1" applyBorder="1" applyAlignment="1">
      <alignment horizontal="right" vertical="center"/>
    </xf>
    <xf numFmtId="1" fontId="5" fillId="0" borderId="21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right" vertical="center"/>
    </xf>
    <xf numFmtId="169" fontId="3" fillId="0" borderId="23" xfId="0" applyNumberFormat="1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0" borderId="25" xfId="52" applyFont="1" applyFill="1" applyBorder="1" applyAlignment="1">
      <alignment horizontal="left" vertical="center" wrapText="1"/>
      <protection/>
    </xf>
    <xf numFmtId="0" fontId="5" fillId="0" borderId="26" xfId="52" applyFont="1" applyFill="1" applyBorder="1" applyAlignment="1">
      <alignment horizontal="center" vertical="center"/>
      <protection/>
    </xf>
    <xf numFmtId="1" fontId="5" fillId="0" borderId="26" xfId="52" applyNumberFormat="1" applyFont="1" applyFill="1" applyBorder="1" applyAlignment="1">
      <alignment horizontal="center" vertical="center"/>
      <protection/>
    </xf>
    <xf numFmtId="3" fontId="5" fillId="0" borderId="26" xfId="52" applyNumberFormat="1" applyFont="1" applyFill="1" applyBorder="1" applyAlignment="1">
      <alignment horizontal="center" vertical="center"/>
      <protection/>
    </xf>
    <xf numFmtId="4" fontId="5" fillId="0" borderId="26" xfId="0" applyNumberFormat="1" applyFont="1" applyFill="1" applyBorder="1" applyAlignment="1">
      <alignment horizontal="right" vertical="center"/>
    </xf>
    <xf numFmtId="1" fontId="5" fillId="0" borderId="26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right" vertical="center"/>
    </xf>
    <xf numFmtId="0" fontId="7" fillId="34" borderId="27" xfId="0" applyFont="1" applyFill="1" applyBorder="1" applyAlignment="1">
      <alignment horizontal="center" vertical="center"/>
    </xf>
    <xf numFmtId="169" fontId="3" fillId="0" borderId="28" xfId="0" applyNumberFormat="1" applyFont="1" applyFill="1" applyBorder="1" applyAlignment="1">
      <alignment horizontal="center" vertical="center"/>
    </xf>
    <xf numFmtId="0" fontId="5" fillId="0" borderId="21" xfId="52" applyFont="1" applyFill="1" applyBorder="1" applyAlignment="1">
      <alignment horizontal="left" vertical="center"/>
      <protection/>
    </xf>
    <xf numFmtId="0" fontId="5" fillId="0" borderId="25" xfId="52" applyFont="1" applyFill="1" applyBorder="1" applyAlignment="1">
      <alignment horizontal="left" vertical="center"/>
      <protection/>
    </xf>
    <xf numFmtId="169" fontId="3" fillId="0" borderId="29" xfId="0" applyNumberFormat="1" applyFont="1" applyFill="1" applyBorder="1" applyAlignment="1">
      <alignment horizontal="center" vertical="center"/>
    </xf>
    <xf numFmtId="169" fontId="3" fillId="0" borderId="30" xfId="0" applyNumberFormat="1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0" borderId="25" xfId="52" applyFont="1" applyFill="1" applyBorder="1" applyAlignment="1">
      <alignment horizontal="center" vertical="center"/>
      <protection/>
    </xf>
    <xf numFmtId="1" fontId="5" fillId="0" borderId="25" xfId="52" applyNumberFormat="1" applyFont="1" applyFill="1" applyBorder="1" applyAlignment="1">
      <alignment horizontal="center" vertical="center"/>
      <protection/>
    </xf>
    <xf numFmtId="3" fontId="5" fillId="0" borderId="25" xfId="52" applyNumberFormat="1" applyFont="1" applyFill="1" applyBorder="1" applyAlignment="1">
      <alignment horizontal="center" vertical="center"/>
      <protection/>
    </xf>
    <xf numFmtId="4" fontId="5" fillId="0" borderId="25" xfId="0" applyNumberFormat="1" applyFont="1" applyFill="1" applyBorder="1" applyAlignment="1">
      <alignment horizontal="right" vertical="center"/>
    </xf>
    <xf numFmtId="1" fontId="5" fillId="0" borderId="25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right" vertical="center"/>
    </xf>
    <xf numFmtId="3" fontId="9" fillId="0" borderId="31" xfId="0" applyNumberFormat="1" applyFont="1" applyFill="1" applyBorder="1" applyAlignment="1">
      <alignment horizontal="center" vertical="center"/>
    </xf>
    <xf numFmtId="1" fontId="9" fillId="0" borderId="31" xfId="0" applyNumberFormat="1" applyFont="1" applyFill="1" applyBorder="1" applyAlignment="1">
      <alignment horizontal="center" vertical="center"/>
    </xf>
    <xf numFmtId="4" fontId="9" fillId="0" borderId="31" xfId="0" applyNumberFormat="1" applyFont="1" applyFill="1" applyBorder="1" applyAlignment="1">
      <alignment horizontal="right" vertical="center"/>
    </xf>
    <xf numFmtId="1" fontId="9" fillId="0" borderId="28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1" fontId="9" fillId="0" borderId="33" xfId="0" applyNumberFormat="1" applyFont="1" applyFill="1" applyBorder="1" applyAlignment="1">
      <alignment horizontal="left" vertical="center"/>
    </xf>
    <xf numFmtId="1" fontId="9" fillId="0" borderId="15" xfId="0" applyNumberFormat="1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1" fontId="9" fillId="0" borderId="31" xfId="0" applyNumberFormat="1" applyFont="1" applyFill="1" applyBorder="1" applyAlignment="1">
      <alignment horizontal="left" vertical="center"/>
    </xf>
    <xf numFmtId="169" fontId="3" fillId="0" borderId="28" xfId="0" applyNumberFormat="1" applyFont="1" applyFill="1" applyBorder="1" applyAlignment="1">
      <alignment horizontal="center"/>
    </xf>
    <xf numFmtId="169" fontId="3" fillId="0" borderId="29" xfId="0" applyNumberFormat="1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showGridLines="0" showZeros="0" tabSelected="1" view="pageBreakPreview" zoomScaleSheetLayoutView="100" workbookViewId="0" topLeftCell="A1">
      <selection activeCell="A11" sqref="A11"/>
    </sheetView>
  </sheetViews>
  <sheetFormatPr defaultColWidth="9.125" defaultRowHeight="12.75"/>
  <cols>
    <col min="1" max="1" width="3.50390625" style="1" customWidth="1"/>
    <col min="2" max="2" width="4.00390625" style="1" customWidth="1"/>
    <col min="3" max="3" width="48.125" style="1" customWidth="1"/>
    <col min="4" max="4" width="20.125" style="1" customWidth="1"/>
    <col min="5" max="5" width="14.375" style="1" customWidth="1"/>
    <col min="6" max="6" width="14.125" style="1" bestFit="1" customWidth="1"/>
    <col min="7" max="7" width="9.50390625" style="1" bestFit="1" customWidth="1"/>
    <col min="8" max="8" width="7.50390625" style="1" customWidth="1"/>
    <col min="9" max="9" width="11.125" style="1" customWidth="1"/>
    <col min="10" max="10" width="4.375" style="1" customWidth="1"/>
    <col min="11" max="11" width="12.375" style="1" customWidth="1"/>
    <col min="12" max="12" width="11.625" style="1" customWidth="1"/>
    <col min="13" max="16384" width="9.125" style="1" customWidth="1"/>
  </cols>
  <sheetData>
    <row r="1" spans="1:12" s="13" customFormat="1" ht="54" customHeight="1">
      <c r="A1" s="36" t="s">
        <v>34</v>
      </c>
      <c r="B1" s="37"/>
      <c r="C1" s="38"/>
      <c r="D1" s="12"/>
      <c r="E1" s="12"/>
      <c r="I1" s="14"/>
      <c r="K1" s="14"/>
      <c r="L1" s="14"/>
    </row>
    <row r="2" spans="1:12" s="13" customFormat="1" ht="30" customHeight="1">
      <c r="A2" s="22" t="s">
        <v>25</v>
      </c>
      <c r="B2" s="11"/>
      <c r="C2" s="12"/>
      <c r="D2" s="12"/>
      <c r="E2" s="12"/>
      <c r="I2" s="14"/>
      <c r="K2" s="14"/>
      <c r="L2" s="14"/>
    </row>
    <row r="3" spans="1:12" s="13" customFormat="1" ht="18" customHeight="1">
      <c r="A3" s="2" t="s">
        <v>32</v>
      </c>
      <c r="B3" s="23"/>
      <c r="C3" s="24"/>
      <c r="D3" s="12"/>
      <c r="E3" s="12"/>
      <c r="I3" s="14"/>
      <c r="K3" s="14"/>
      <c r="L3" s="14"/>
    </row>
    <row r="4" spans="1:12" s="13" customFormat="1" ht="18" customHeight="1">
      <c r="A4" s="5" t="s">
        <v>31</v>
      </c>
      <c r="B4" s="23"/>
      <c r="C4" s="24"/>
      <c r="D4" s="12"/>
      <c r="E4" s="12"/>
      <c r="I4" s="14"/>
      <c r="K4" s="14"/>
      <c r="L4" s="14"/>
    </row>
    <row r="5" spans="1:12" s="13" customFormat="1" ht="12" customHeight="1">
      <c r="A5" s="32" t="s">
        <v>26</v>
      </c>
      <c r="B5" s="23"/>
      <c r="C5" s="24"/>
      <c r="D5" s="12"/>
      <c r="E5" s="12"/>
      <c r="I5" s="14"/>
      <c r="K5" s="14"/>
      <c r="L5" s="14"/>
    </row>
    <row r="6" spans="1:12" s="13" customFormat="1" ht="12" customHeight="1">
      <c r="A6" s="32" t="s">
        <v>27</v>
      </c>
      <c r="B6" s="23"/>
      <c r="C6" s="24"/>
      <c r="D6" s="12"/>
      <c r="E6" s="12"/>
      <c r="I6" s="14"/>
      <c r="K6" s="14"/>
      <c r="L6" s="14"/>
    </row>
    <row r="7" s="2" customFormat="1" ht="18" customHeight="1">
      <c r="A7" s="34" t="s">
        <v>22</v>
      </c>
    </row>
    <row r="8" spans="1:11" s="13" customFormat="1" ht="11.25" customHeight="1">
      <c r="A8" s="35" t="s">
        <v>33</v>
      </c>
      <c r="K8" s="2"/>
    </row>
    <row r="9" spans="1:11" s="13" customFormat="1" ht="11.25" customHeight="1">
      <c r="A9" s="35" t="s">
        <v>30</v>
      </c>
      <c r="K9" s="2"/>
    </row>
    <row r="10" spans="1:11" s="13" customFormat="1" ht="11.25" customHeight="1">
      <c r="A10" s="35" t="s">
        <v>28</v>
      </c>
      <c r="K10" s="2"/>
    </row>
    <row r="11" spans="1:5" s="15" customFormat="1" ht="14.25" customHeight="1" thickBot="1">
      <c r="A11" s="13"/>
      <c r="D11" s="16"/>
      <c r="E11" s="16"/>
    </row>
    <row r="12" spans="1:12" s="2" customFormat="1" ht="60" customHeight="1" thickBot="1">
      <c r="A12" s="25" t="s">
        <v>16</v>
      </c>
      <c r="B12" s="26" t="s">
        <v>17</v>
      </c>
      <c r="C12" s="27" t="s">
        <v>29</v>
      </c>
      <c r="D12" s="27" t="s">
        <v>20</v>
      </c>
      <c r="E12" s="28" t="s">
        <v>1</v>
      </c>
      <c r="F12" s="27" t="s">
        <v>24</v>
      </c>
      <c r="G12" s="29" t="s">
        <v>14</v>
      </c>
      <c r="H12" s="30" t="s">
        <v>0</v>
      </c>
      <c r="I12" s="26" t="s">
        <v>23</v>
      </c>
      <c r="J12" s="26" t="s">
        <v>18</v>
      </c>
      <c r="K12" s="26" t="s">
        <v>21</v>
      </c>
      <c r="L12" s="31" t="s">
        <v>13</v>
      </c>
    </row>
    <row r="13" spans="1:12" ht="13.5" thickBot="1">
      <c r="A13" s="7" t="s">
        <v>2</v>
      </c>
      <c r="B13" s="8" t="s">
        <v>3</v>
      </c>
      <c r="C13" s="8" t="s">
        <v>15</v>
      </c>
      <c r="D13" s="9" t="s">
        <v>4</v>
      </c>
      <c r="E13" s="9" t="s">
        <v>5</v>
      </c>
      <c r="F13" s="8" t="s">
        <v>6</v>
      </c>
      <c r="G13" s="8" t="s">
        <v>7</v>
      </c>
      <c r="H13" s="8" t="s">
        <v>8</v>
      </c>
      <c r="I13" s="8" t="s">
        <v>9</v>
      </c>
      <c r="J13" s="8" t="s">
        <v>10</v>
      </c>
      <c r="K13" s="8" t="s">
        <v>11</v>
      </c>
      <c r="L13" s="10" t="s">
        <v>19</v>
      </c>
    </row>
    <row r="14" spans="1:12" ht="4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6"/>
    </row>
    <row r="15" spans="1:12" ht="1.5" customHeight="1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24" customHeight="1">
      <c r="A16" s="40" t="s">
        <v>51</v>
      </c>
      <c r="B16" s="41">
        <v>1</v>
      </c>
      <c r="C16" s="42" t="s">
        <v>45</v>
      </c>
      <c r="D16" s="43"/>
      <c r="E16" s="43"/>
      <c r="F16" s="44"/>
      <c r="G16" s="43" t="s">
        <v>42</v>
      </c>
      <c r="H16" s="45">
        <v>390</v>
      </c>
      <c r="I16" s="46"/>
      <c r="J16" s="47"/>
      <c r="K16" s="46">
        <f>H16*I16</f>
        <v>0</v>
      </c>
      <c r="L16" s="83">
        <v>28000</v>
      </c>
    </row>
    <row r="17" spans="1:12" ht="24" customHeight="1" thickBot="1">
      <c r="A17" s="58"/>
      <c r="B17" s="50">
        <f>B16+1</f>
        <v>2</v>
      </c>
      <c r="C17" s="51" t="s">
        <v>46</v>
      </c>
      <c r="D17" s="52"/>
      <c r="E17" s="52"/>
      <c r="F17" s="53"/>
      <c r="G17" s="52" t="s">
        <v>42</v>
      </c>
      <c r="H17" s="54">
        <v>200</v>
      </c>
      <c r="I17" s="55"/>
      <c r="J17" s="56"/>
      <c r="K17" s="57">
        <f>H17*I17</f>
        <v>0</v>
      </c>
      <c r="L17" s="63"/>
    </row>
    <row r="18" spans="1:12" ht="18.75" customHeight="1" thickBot="1">
      <c r="A18" s="76"/>
      <c r="B18" s="77"/>
      <c r="C18" s="77"/>
      <c r="D18" s="78"/>
      <c r="E18" s="79"/>
      <c r="F18" s="77"/>
      <c r="G18" s="18"/>
      <c r="H18" s="18" t="s">
        <v>12</v>
      </c>
      <c r="I18" s="19" t="str">
        <f>A16</f>
        <v>A1</v>
      </c>
      <c r="J18" s="20"/>
      <c r="K18" s="17">
        <f>SUM(K16:K17)</f>
        <v>0</v>
      </c>
      <c r="L18" s="33"/>
    </row>
    <row r="19" spans="1:12" ht="12.75">
      <c r="A19" s="58" t="s">
        <v>52</v>
      </c>
      <c r="B19" s="80"/>
      <c r="C19" s="81"/>
      <c r="D19" s="75" t="s">
        <v>50</v>
      </c>
      <c r="E19" s="82"/>
      <c r="F19" s="81"/>
      <c r="G19" s="70"/>
      <c r="H19" s="70"/>
      <c r="I19" s="71"/>
      <c r="J19" s="72"/>
      <c r="K19" s="73"/>
      <c r="L19" s="74"/>
    </row>
    <row r="20" spans="1:12" ht="24" customHeight="1">
      <c r="A20" s="58"/>
      <c r="B20" s="64">
        <v>3</v>
      </c>
      <c r="C20" s="51" t="s">
        <v>35</v>
      </c>
      <c r="D20" s="65"/>
      <c r="E20" s="65"/>
      <c r="F20" s="66"/>
      <c r="G20" s="65" t="s">
        <v>42</v>
      </c>
      <c r="H20" s="67">
        <v>2200</v>
      </c>
      <c r="I20" s="68"/>
      <c r="J20" s="69"/>
      <c r="K20" s="68">
        <f>H20*I20</f>
        <v>0</v>
      </c>
      <c r="L20" s="84">
        <v>70000</v>
      </c>
    </row>
    <row r="21" spans="1:12" ht="24" customHeight="1" thickBot="1">
      <c r="A21" s="58"/>
      <c r="B21" s="50">
        <f>B20+1</f>
        <v>4</v>
      </c>
      <c r="C21" s="51" t="s">
        <v>36</v>
      </c>
      <c r="D21" s="52"/>
      <c r="E21" s="52"/>
      <c r="F21" s="53"/>
      <c r="G21" s="52" t="s">
        <v>42</v>
      </c>
      <c r="H21" s="54">
        <v>1440</v>
      </c>
      <c r="I21" s="55"/>
      <c r="J21" s="56"/>
      <c r="K21" s="57">
        <f>H21*I21</f>
        <v>0</v>
      </c>
      <c r="L21" s="63"/>
    </row>
    <row r="22" spans="1:12" ht="18.75" customHeight="1" thickBot="1">
      <c r="A22" s="76"/>
      <c r="B22" s="77"/>
      <c r="C22" s="77"/>
      <c r="D22" s="78"/>
      <c r="E22" s="79"/>
      <c r="F22" s="77"/>
      <c r="G22" s="18"/>
      <c r="H22" s="18" t="s">
        <v>12</v>
      </c>
      <c r="I22" s="19">
        <f>A20</f>
        <v>0</v>
      </c>
      <c r="J22" s="20"/>
      <c r="K22" s="17">
        <f>SUM(K20:K21)</f>
        <v>0</v>
      </c>
      <c r="L22" s="33"/>
    </row>
    <row r="23" spans="1:12" ht="13.5" thickBot="1">
      <c r="A23" s="40" t="s">
        <v>53</v>
      </c>
      <c r="B23" s="41">
        <v>5</v>
      </c>
      <c r="C23" s="60" t="s">
        <v>37</v>
      </c>
      <c r="D23" s="43"/>
      <c r="E23" s="43"/>
      <c r="F23" s="44"/>
      <c r="G23" s="43" t="s">
        <v>43</v>
      </c>
      <c r="H23" s="45">
        <v>1220</v>
      </c>
      <c r="I23" s="46"/>
      <c r="J23" s="47"/>
      <c r="K23" s="48">
        <f>H23*I23</f>
        <v>0</v>
      </c>
      <c r="L23" s="49">
        <v>18000</v>
      </c>
    </row>
    <row r="24" spans="1:12" ht="18.75" customHeight="1" thickBot="1">
      <c r="A24" s="76"/>
      <c r="B24" s="77"/>
      <c r="C24" s="77"/>
      <c r="D24" s="78"/>
      <c r="E24" s="79"/>
      <c r="F24" s="77"/>
      <c r="G24" s="18"/>
      <c r="H24" s="18" t="s">
        <v>12</v>
      </c>
      <c r="I24" s="19" t="str">
        <f>A23</f>
        <v>A3</v>
      </c>
      <c r="J24" s="20"/>
      <c r="K24" s="21">
        <f>SUM(K23)</f>
        <v>0</v>
      </c>
      <c r="L24" s="33"/>
    </row>
    <row r="25" spans="1:12" ht="24" customHeight="1" thickBot="1">
      <c r="A25" s="40" t="s">
        <v>54</v>
      </c>
      <c r="B25" s="41">
        <v>6</v>
      </c>
      <c r="C25" s="42" t="s">
        <v>38</v>
      </c>
      <c r="D25" s="43"/>
      <c r="E25" s="43"/>
      <c r="F25" s="44"/>
      <c r="G25" s="43" t="s">
        <v>42</v>
      </c>
      <c r="H25" s="45">
        <v>1350</v>
      </c>
      <c r="I25" s="46"/>
      <c r="J25" s="47"/>
      <c r="K25" s="48">
        <f>H25*I25</f>
        <v>0</v>
      </c>
      <c r="L25" s="49">
        <v>120000</v>
      </c>
    </row>
    <row r="26" spans="1:12" ht="18.75" customHeight="1" thickBot="1">
      <c r="A26" s="76"/>
      <c r="B26" s="77"/>
      <c r="C26" s="77"/>
      <c r="D26" s="78"/>
      <c r="E26" s="79"/>
      <c r="F26" s="77"/>
      <c r="G26" s="18"/>
      <c r="H26" s="18" t="s">
        <v>12</v>
      </c>
      <c r="I26" s="19" t="str">
        <f>A25</f>
        <v>A4</v>
      </c>
      <c r="J26" s="20"/>
      <c r="K26" s="39">
        <f>SUM(K25)</f>
        <v>0</v>
      </c>
      <c r="L26" s="33"/>
    </row>
    <row r="27" spans="1:12" ht="12.75">
      <c r="A27" s="58" t="s">
        <v>55</v>
      </c>
      <c r="B27" s="41">
        <v>7</v>
      </c>
      <c r="C27" s="60" t="s">
        <v>39</v>
      </c>
      <c r="D27" s="43"/>
      <c r="E27" s="43"/>
      <c r="F27" s="44"/>
      <c r="G27" s="43" t="s">
        <v>42</v>
      </c>
      <c r="H27" s="45">
        <v>740</v>
      </c>
      <c r="I27" s="46"/>
      <c r="J27" s="47"/>
      <c r="K27" s="46">
        <f>H27*I27</f>
        <v>0</v>
      </c>
      <c r="L27" s="59">
        <v>1200</v>
      </c>
    </row>
    <row r="28" spans="1:12" ht="13.5" thickBot="1">
      <c r="A28" s="58"/>
      <c r="B28" s="50">
        <f>B27+1</f>
        <v>8</v>
      </c>
      <c r="C28" s="61" t="s">
        <v>40</v>
      </c>
      <c r="D28" s="52"/>
      <c r="E28" s="52"/>
      <c r="F28" s="53"/>
      <c r="G28" s="52" t="s">
        <v>42</v>
      </c>
      <c r="H28" s="54">
        <v>3000</v>
      </c>
      <c r="I28" s="55"/>
      <c r="J28" s="56"/>
      <c r="K28" s="57">
        <f>H28*I28</f>
        <v>0</v>
      </c>
      <c r="L28" s="63"/>
    </row>
    <row r="29" spans="1:12" ht="18.75" customHeight="1" thickBot="1">
      <c r="A29" s="76"/>
      <c r="B29" s="77"/>
      <c r="C29" s="77"/>
      <c r="D29" s="78"/>
      <c r="E29" s="79"/>
      <c r="F29" s="77"/>
      <c r="G29" s="18"/>
      <c r="H29" s="18" t="s">
        <v>12</v>
      </c>
      <c r="I29" s="19" t="str">
        <f>A27</f>
        <v>A5</v>
      </c>
      <c r="J29" s="20"/>
      <c r="K29" s="17">
        <f>SUM(K27:K28)</f>
        <v>0</v>
      </c>
      <c r="L29" s="33"/>
    </row>
    <row r="30" spans="1:12" ht="12.75">
      <c r="A30" s="40" t="s">
        <v>56</v>
      </c>
      <c r="B30" s="41">
        <v>9</v>
      </c>
      <c r="C30" s="60" t="s">
        <v>47</v>
      </c>
      <c r="D30" s="43"/>
      <c r="E30" s="43"/>
      <c r="F30" s="44"/>
      <c r="G30" s="43" t="s">
        <v>44</v>
      </c>
      <c r="H30" s="45">
        <v>7700</v>
      </c>
      <c r="I30" s="46"/>
      <c r="J30" s="47"/>
      <c r="K30" s="46">
        <f>H30*I30</f>
        <v>0</v>
      </c>
      <c r="L30" s="59">
        <v>12000</v>
      </c>
    </row>
    <row r="31" spans="1:12" ht="13.5" thickBot="1">
      <c r="A31" s="58"/>
      <c r="B31" s="50">
        <f>B30+1</f>
        <v>10</v>
      </c>
      <c r="C31" s="61" t="s">
        <v>48</v>
      </c>
      <c r="D31" s="52"/>
      <c r="E31" s="52"/>
      <c r="F31" s="53"/>
      <c r="G31" s="52" t="s">
        <v>44</v>
      </c>
      <c r="H31" s="54">
        <v>30000</v>
      </c>
      <c r="I31" s="55"/>
      <c r="J31" s="56"/>
      <c r="K31" s="57">
        <f>H31*I31</f>
        <v>0</v>
      </c>
      <c r="L31" s="63"/>
    </row>
    <row r="32" spans="1:12" ht="18.75" customHeight="1" thickBot="1">
      <c r="A32" s="76"/>
      <c r="B32" s="77"/>
      <c r="C32" s="77"/>
      <c r="D32" s="78"/>
      <c r="E32" s="79"/>
      <c r="F32" s="77"/>
      <c r="G32" s="18"/>
      <c r="H32" s="18" t="s">
        <v>12</v>
      </c>
      <c r="I32" s="19" t="str">
        <f>A30</f>
        <v>A6</v>
      </c>
      <c r="J32" s="20"/>
      <c r="K32" s="17">
        <f>SUM(K30:K31)</f>
        <v>0</v>
      </c>
      <c r="L32" s="33"/>
    </row>
    <row r="33" spans="1:12" ht="13.5" thickBot="1">
      <c r="A33" s="40" t="s">
        <v>57</v>
      </c>
      <c r="B33" s="41">
        <v>11</v>
      </c>
      <c r="C33" s="60" t="s">
        <v>49</v>
      </c>
      <c r="D33" s="43"/>
      <c r="E33" s="43"/>
      <c r="F33" s="44"/>
      <c r="G33" s="43" t="s">
        <v>42</v>
      </c>
      <c r="H33" s="45">
        <v>200</v>
      </c>
      <c r="I33" s="46"/>
      <c r="J33" s="47"/>
      <c r="K33" s="48">
        <f>H33*I33</f>
        <v>0</v>
      </c>
      <c r="L33" s="49">
        <v>20000</v>
      </c>
    </row>
    <row r="34" spans="1:12" ht="18.75" customHeight="1" thickBot="1">
      <c r="A34" s="76"/>
      <c r="B34" s="77"/>
      <c r="C34" s="77"/>
      <c r="D34" s="78"/>
      <c r="E34" s="79"/>
      <c r="F34" s="77"/>
      <c r="G34" s="18"/>
      <c r="H34" s="18" t="s">
        <v>12</v>
      </c>
      <c r="I34" s="19" t="str">
        <f>A33</f>
        <v>A7</v>
      </c>
      <c r="J34" s="20"/>
      <c r="K34" s="21">
        <f>SUM(K33)</f>
        <v>0</v>
      </c>
      <c r="L34" s="33"/>
    </row>
    <row r="35" spans="1:12" ht="36" customHeight="1" thickBot="1">
      <c r="A35" s="40" t="s">
        <v>58</v>
      </c>
      <c r="B35" s="41">
        <v>12</v>
      </c>
      <c r="C35" s="42" t="s">
        <v>41</v>
      </c>
      <c r="D35" s="43"/>
      <c r="E35" s="43"/>
      <c r="F35" s="44"/>
      <c r="G35" s="43" t="s">
        <v>42</v>
      </c>
      <c r="H35" s="45">
        <v>20</v>
      </c>
      <c r="I35" s="46"/>
      <c r="J35" s="47"/>
      <c r="K35" s="48">
        <f>H35*I35</f>
        <v>0</v>
      </c>
      <c r="L35" s="49">
        <v>2700</v>
      </c>
    </row>
    <row r="36" spans="1:12" ht="18.75" customHeight="1" thickBot="1">
      <c r="A36" s="76"/>
      <c r="B36" s="77"/>
      <c r="C36" s="77"/>
      <c r="D36" s="78"/>
      <c r="E36" s="79"/>
      <c r="F36" s="77"/>
      <c r="G36" s="18"/>
      <c r="H36" s="18" t="s">
        <v>12</v>
      </c>
      <c r="I36" s="19" t="str">
        <f>A35</f>
        <v>A8</v>
      </c>
      <c r="J36" s="20"/>
      <c r="K36" s="21">
        <f>SUM(K35)</f>
        <v>0</v>
      </c>
      <c r="L36" s="33"/>
    </row>
    <row r="37" spans="1:12" ht="13.5" thickBot="1">
      <c r="A37" s="40" t="s">
        <v>59</v>
      </c>
      <c r="B37" s="41">
        <v>13</v>
      </c>
      <c r="C37" s="60" t="s">
        <v>61</v>
      </c>
      <c r="D37" s="43"/>
      <c r="E37" s="43"/>
      <c r="F37" s="44"/>
      <c r="G37" s="43" t="s">
        <v>43</v>
      </c>
      <c r="H37" s="45">
        <v>200</v>
      </c>
      <c r="I37" s="46"/>
      <c r="J37" s="47"/>
      <c r="K37" s="48">
        <f>H37*I37</f>
        <v>0</v>
      </c>
      <c r="L37" s="49">
        <v>30</v>
      </c>
    </row>
    <row r="38" spans="1:12" ht="18.75" customHeight="1" thickBot="1">
      <c r="A38" s="76"/>
      <c r="B38" s="77"/>
      <c r="C38" s="77"/>
      <c r="D38" s="78"/>
      <c r="E38" s="79"/>
      <c r="F38" s="77"/>
      <c r="G38" s="18"/>
      <c r="H38" s="18" t="s">
        <v>12</v>
      </c>
      <c r="I38" s="19" t="str">
        <f>A37</f>
        <v>A9</v>
      </c>
      <c r="J38" s="20"/>
      <c r="K38" s="21">
        <f>SUM(K37)</f>
        <v>0</v>
      </c>
      <c r="L38" s="33"/>
    </row>
    <row r="39" spans="1:12" ht="12.75">
      <c r="A39" s="58" t="s">
        <v>60</v>
      </c>
      <c r="B39" s="41">
        <v>14</v>
      </c>
      <c r="C39" s="60" t="s">
        <v>62</v>
      </c>
      <c r="D39" s="43"/>
      <c r="E39" s="43"/>
      <c r="F39" s="44"/>
      <c r="G39" s="43" t="s">
        <v>43</v>
      </c>
      <c r="H39" s="45">
        <v>40</v>
      </c>
      <c r="I39" s="46"/>
      <c r="J39" s="47"/>
      <c r="K39" s="46">
        <f>H39*I39</f>
        <v>0</v>
      </c>
      <c r="L39" s="59"/>
    </row>
    <row r="40" spans="1:12" ht="12.75">
      <c r="A40" s="58"/>
      <c r="B40" s="50">
        <f>B39+1</f>
        <v>15</v>
      </c>
      <c r="C40" s="61" t="s">
        <v>63</v>
      </c>
      <c r="D40" s="52"/>
      <c r="E40" s="52"/>
      <c r="F40" s="53"/>
      <c r="G40" s="52" t="s">
        <v>43</v>
      </c>
      <c r="H40" s="54">
        <v>80</v>
      </c>
      <c r="I40" s="55"/>
      <c r="J40" s="56"/>
      <c r="K40" s="57">
        <f>H40*I40</f>
        <v>0</v>
      </c>
      <c r="L40" s="62">
        <v>13500</v>
      </c>
    </row>
    <row r="41" spans="1:12" ht="13.5" thickBot="1">
      <c r="A41" s="58"/>
      <c r="B41" s="50">
        <f>B40+1</f>
        <v>16</v>
      </c>
      <c r="C41" s="61" t="s">
        <v>64</v>
      </c>
      <c r="D41" s="52"/>
      <c r="E41" s="52"/>
      <c r="F41" s="53"/>
      <c r="G41" s="52" t="s">
        <v>43</v>
      </c>
      <c r="H41" s="54">
        <v>120</v>
      </c>
      <c r="I41" s="55"/>
      <c r="J41" s="56"/>
      <c r="K41" s="57">
        <f>H41*I41</f>
        <v>0</v>
      </c>
      <c r="L41" s="63"/>
    </row>
    <row r="42" spans="1:12" ht="18.75" customHeight="1" thickBot="1">
      <c r="A42" s="76"/>
      <c r="B42" s="77"/>
      <c r="C42" s="77"/>
      <c r="D42" s="78"/>
      <c r="E42" s="79"/>
      <c r="F42" s="77"/>
      <c r="G42" s="18"/>
      <c r="H42" s="18" t="s">
        <v>12</v>
      </c>
      <c r="I42" s="19" t="str">
        <f>A39</f>
        <v>A10</v>
      </c>
      <c r="J42" s="20"/>
      <c r="K42" s="17">
        <f>SUM(K39:K41)</f>
        <v>0</v>
      </c>
      <c r="L42" s="33"/>
    </row>
  </sheetData>
  <sheetProtection/>
  <printOptions horizontalCentered="1"/>
  <pageMargins left="0.11811023622047245" right="0.11811023622047245" top="0.8661417322834646" bottom="0.2362204724409449" header="0.6299212598425197" footer="0.1968503937007874"/>
  <pageSetup horizontalDpi="600" verticalDpi="600" orientation="landscape" paperSize="9" scale="92" r:id="rId1"/>
  <headerFooter scaleWithDoc="0">
    <oddHeader>&amp;L&amp;"Times New Roman,Pogrubiona"&amp;14DZP.261.23.2020&amp;R&amp;"Times New Roman,Pogrubiona"&amp;14Załącznik nr 2A</oddHeader>
    <oddFooter>&amp;L&amp;"Arial,Normalny"&amp;8Białostockie Centrum Onkologii im. M. Skłodowskiej-Curie w Białymstoku&amp;R&amp;"Arial,Normalny"Strona: &amp;P/&amp;N</oddFooter>
  </headerFooter>
  <rowBreaks count="1" manualBreakCount="1">
    <brk id="29" max="11" man="1"/>
  </rowBreaks>
  <ignoredErrors>
    <ignoredError sqref="A13:L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2020-10-06T08:41:37Z</cp:lastPrinted>
  <dcterms:created xsi:type="dcterms:W3CDTF">2000-02-01T14:14:43Z</dcterms:created>
  <dcterms:modified xsi:type="dcterms:W3CDTF">2020-10-06T08:41:42Z</dcterms:modified>
  <cp:category/>
  <cp:version/>
  <cp:contentType/>
  <cp:contentStatus/>
</cp:coreProperties>
</file>