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432" windowWidth="12120" windowHeight="5040" activeTab="0"/>
  </bookViews>
  <sheets>
    <sheet name="Arkusz" sheetId="1" r:id="rId1"/>
  </sheets>
  <definedNames>
    <definedName name="_xlnm.Print_Area" localSheetId="0">'Arkusz'!$A$1:$J$362</definedName>
    <definedName name="_xlnm.Print_Titles" localSheetId="0">'Arkusz'!$9:$11</definedName>
  </definedNames>
  <calcPr fullCalcOnLoad="1"/>
</workbook>
</file>

<file path=xl/sharedStrings.xml><?xml version="1.0" encoding="utf-8"?>
<sst xmlns="http://schemas.openxmlformats.org/spreadsheetml/2006/main" count="425" uniqueCount="235">
  <si>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</si>
  <si>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</si>
  <si>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</si>
  <si>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</si>
  <si>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</si>
  <si>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</si>
  <si>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</si>
  <si>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</si>
  <si>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</si>
  <si>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</si>
  <si>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</si>
  <si>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</si>
  <si>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</si>
  <si>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</si>
  <si>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</si>
  <si>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</si>
  <si>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</si>
  <si>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</si>
  <si>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</si>
  <si>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</si>
  <si>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</si>
  <si>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</si>
  <si>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</si>
  <si>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</si>
  <si>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</si>
  <si>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</si>
  <si>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a) cenę jednostkową brutto (zł) pozycji należy wpisać do formularza cenowego z dokładnością do 1 grosza (kolumna 7),</t>
  </si>
  <si>
    <r>
      <rPr>
        <b/>
        <i/>
        <sz val="12"/>
        <rFont val="Tahoma"/>
        <family val="2"/>
      </rPr>
      <t>Nazwa Wykonawcy:</t>
    </r>
    <r>
      <rPr>
        <sz val="12"/>
        <rFont val="Tahoma"/>
        <family val="2"/>
      </rPr>
      <t xml:space="preserve"> ...........................................</t>
    </r>
  </si>
  <si>
    <t>Strzykawko-próbówka 4,9-5,0 ml, śr. 13 mm, wys. 90 mm.</t>
  </si>
  <si>
    <t>Strzykawko-próbówka biochemia 5,0-5,5 ml, śr. 15 mm, wys. 75 mm.</t>
  </si>
  <si>
    <t>Strzykawko-próbówka morfologia 2,7-3,0 ml, śr. 11 mm, wys. 66 mm.</t>
  </si>
  <si>
    <t>Strzykawko-próbówka układ krzepnięcia cytrynian 3,0-3,5 ml, śr, 11, wys. 66.</t>
  </si>
  <si>
    <t>Strzykawko-próbówka OB cytrynian 2,0-2,5 ml.</t>
  </si>
  <si>
    <t>Igły z adapterem, bezpieczne, śr. 0,7 mm.</t>
  </si>
  <si>
    <t>Igły z adapterem, bezpieczne, śr. 0,8 mm.</t>
  </si>
  <si>
    <t>Igły z adapterem, bezpieczne, śr. 0,9 mm.</t>
  </si>
  <si>
    <t>Pipety (rurki) do OB jednorazowe.</t>
  </si>
  <si>
    <t>Strzykawko-probówka do moczu.</t>
  </si>
  <si>
    <t>Adapter membranowy.</t>
  </si>
  <si>
    <t>Multiadapter.</t>
  </si>
  <si>
    <t>Motylki z drenem do 80 mm, śr. 0,6.</t>
  </si>
  <si>
    <t>Motylki z drenem do 80 mm, śr 0,9.</t>
  </si>
  <si>
    <t>Motylki z drenem do 80 mm, śr 0,8.</t>
  </si>
  <si>
    <t>Strzykawko-probówka 2 ml do gazometrii pakowana pojedynczo ze znacznikiem na 1 i 2 ml.</t>
  </si>
  <si>
    <t>Filtr odpowietrzający do gazymetrii.</t>
  </si>
  <si>
    <t>Strzykawko-probówka do oznaczenia liczby trombocytów w różnicowaniu małopłytkowości.</t>
  </si>
  <si>
    <t>Probówka z 500 μl związku hemolizującego z 20 μl kapilarą end-to end w worku.</t>
  </si>
  <si>
    <t>E1</t>
  </si>
  <si>
    <t>E2</t>
  </si>
  <si>
    <t>Kaniule dożylne bezpieczne wykonane z biokompatybilnego poliuretanu zmniejszającego ryzyko wystąpienia zakrzepowego zapalenia żył, z dodatkowym portem do wstrzyknięć, z samodomykającym się korkiem portu, min. 4 paski kontrastujące w promieniach RTG, możliwość identyfikacji radiologicznej położenia końca kaniuli. Kaniula posiadająca zastawkę bezzwrotną zapobiegającą wypływowi krwi. Igła z zabezpieczeniem w postaci plastikowej osłonki o gładkich krawędziach wyposażonej w konstrukcję eliminującą ekspozycję personelu na krew po wycofaniu igły z naczynia żylnego. Kaniula pozbawiona ostrych elementów w mechanizmie zabezpieczającym, chroniącym użytkownika przed przypadkowym zakłuciem, zachlapaniem krwią oraz uniemożliwiającym powtórne użycie kaniuli. Nie dopuszcza się kaniuli, których zabezpieczenie nie zamyka w pełni ostrza i światła igły i z których z systemu wprowadzającego (igła wiodąca) wycieka krew . Wszystkie elementy w grupie muszą być jednego producenta.</t>
  </si>
  <si>
    <t>rozmiar 14 G</t>
  </si>
  <si>
    <t>rozmiar 16 G</t>
  </si>
  <si>
    <t>rozmiar 17 G</t>
  </si>
  <si>
    <t>rozmiar 18 G</t>
  </si>
  <si>
    <t>rozmiar 20 G, przepływ 62-75 ml/min.</t>
  </si>
  <si>
    <t>rozmiar 22 G, przepływ 35-45 ml/min.</t>
  </si>
  <si>
    <t>rozmiar 24 G</t>
  </si>
  <si>
    <t>Kranik trójdrożny z koreczkami zwykły, z możliwością podaży tłuszczy i leków silnie działających, z barwnym oznaczeniem linii, pakowany pojedynczo, sterylny.</t>
  </si>
  <si>
    <t>Kranik trójdrożny z koreczkami, z możliwością podaży tłuszczy i leków silnie działających, z przedłużaczem 10 cm, przedłużacz bez DEHP, z barwnym oznaczeniem linii, sterylny, pakowany pojedynczo.</t>
  </si>
  <si>
    <t>Kranik trójdrożny z koreczkami, z możliwością podaży tłuszczy i leków silnie działających, z przedłużaczem 7 cm, dren bez DEHP, z dodatkowym portem do iniekcji, z barwnym oznaczeniem linii, sterylny, pakowany pojedynczo.</t>
  </si>
  <si>
    <t>Bezigłowy zawór dostępu naczyniowego, port bezigłowy, przezroczysty z silikonową membraną, o prostym torze przepływu min. przepływ 525 ml/min., możliwość stosowania przy MR (bez mechanicznych części wewnętrznych), kompatybilny z końcówką Luer i Luer-Lock.</t>
  </si>
  <si>
    <t>Jednokierunkowa zastawka dostępu naczyniowego, zawór mechaniczny z zastawką silikonową, przezroczysta, o przepływie 250 ml/min, bez lateksu, bez DEHP.</t>
  </si>
  <si>
    <t>E3</t>
  </si>
  <si>
    <t>Hydrożel do leczenia ran , zawierający polihexanid 0,1% i poloxamer(188) 1% tuba o pojemności 30g</t>
  </si>
  <si>
    <t>Hydrożel do leczenia ran , zawierający polihexanid 0,1% i poloxamer(188) 1% tuba o pojemności 100g</t>
  </si>
  <si>
    <t>Maśc do leczenia ran na bazie wyciagu z żywicy swierku norweskiego zawierająca kwasy abietynowy , pimarowy,palustrowy i lignany , tubka 15 g</t>
  </si>
  <si>
    <t>E4</t>
  </si>
  <si>
    <t>Szczypce biopsyjne jednorazowego użytku , łyżeczki owalne z okienkiem, łyżeczki uchylne do biopsji stycznych , osłonka bezpieczna szara dla kanałów biopsyjnych endoskopów , długość narzędzia 1550 mm , max. średnica części wprowadzanej do endoskopu 1,9 mm, min. średnica kanału roboczego 2,0 mm , w opakowaniu zbiorczym każde szczypce (sterylizowane metodą promieniowania gamma) zapakowane oddzielnie w sterylne pakiety .</t>
  </si>
  <si>
    <t>E5</t>
  </si>
  <si>
    <t>Nasadka na butelkę ( bez części metalowych) umożliwiająca bezpośrednie przemieszczenie leku z fiolki do pojemnika , która umozliwia bezpieczne przygotowanie leku ( kompatybilne z opakowaniami typu Ecoflac , używanymi przez zamawiającego )</t>
  </si>
  <si>
    <t>E6</t>
  </si>
  <si>
    <t>Podkłady ginekologiczne chłonne z folią rozmiar 34 cm x 9 cm , pozwalające na sterylizację parą wodną pakowane po 10 szt</t>
  </si>
  <si>
    <t>Kompres gazy jałowej 17- nitkowej 8 warstw , 10x 100 cm , z nitką RTG i tasiemka , sterylizowany parą wodną , zapakowany w torebke foliowo- papierową , opatrzony etykietą z dwoma metakami samoprzylepnymi , informującymi o kodzie wyrobu , serii , dacie wazności , opakowanie a 5 szt</t>
  </si>
  <si>
    <t>op.</t>
  </si>
  <si>
    <t>E7</t>
  </si>
  <si>
    <t>E8</t>
  </si>
  <si>
    <t>zestaw</t>
  </si>
  <si>
    <t>Jednorazowy zestaw ambulatoryjny do zdejmowania szwów w opakowaniu typu twardy blister, zaopatrzony w etykietę z dwoma metkami informującymi o kodzie wyrobu , serii , dacie ważności oraz o wytwórcy. Skład zestawu:  a) 3 x tampon włókninowy (tupfer), wielkość śliwki; b)  1 x pęseta anatomiczna metalowa, 12 cm; c)  1 x pęseta plastikowa, 12,5 cm; d)  1 x ostrze — skalpel, 6,5 cm (zapakowane).</t>
  </si>
  <si>
    <t>Pieluchomajtki dla dorosłych do stosowania przy cięzkiej inkontynencji moczu i kału, anatomiczny kształt, podwójny wkład chłonny z absorbentem , zabezpieczony przed przesuwaniem , paroprzepuszczalne (oddychające) na całej powierzchni, powłoka zewnętrzna i wewnętrxzna włokninowa, co najmniej dwie pary przylepcorzepów umożliwiających wielokrotne zapinanie i odpinanie, co najmniej jeden elastyczny ściągacz taliowy, elastyczne ściągacze udowe, elastyczne falbanki wewnętrzne zabezpieczające przed przeciekaniem (skierowane do wewnątrz lub na zewnątrz), wskażnik wilgotności w postaci co najmniej jednego barwnego paska zmieniającego kolor pod wpływem moczu , bezlateksowe.</t>
  </si>
  <si>
    <t>obwód pasa co najmniej 110 cm, minimalna chłonnośc co najmniej 2300g</t>
  </si>
  <si>
    <t>obwód pasa co najmniej 140 cm, minimalna chłonnośc co najmniej 2600g</t>
  </si>
  <si>
    <t>obwód pasa co najmniej 160 cm, minimalna chłonnośc co najmniej 2600g</t>
  </si>
  <si>
    <t>E9</t>
  </si>
  <si>
    <t>Wszystkie elektrody i kaniule w grupie muszą być kompatybilne z generatorem NT2000IX (używanym przez Zamawiającego)</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</si>
  <si>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</si>
  <si>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</si>
  <si>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</si>
  <si>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</si>
  <si>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</si>
  <si>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</si>
  <si>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</si>
  <si>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 xml:space="preserve">Elektroda neutralna do generatora RF NT2000iX (używanego przez Zamawiającego), jednorazowa, referencyjna, wyposażona w zatopiony w strukturę elektrody przewód umożliwiający bezpośrednie podłączenie do generatora </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</si>
  <si>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</si>
  <si>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</si>
  <si>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</si>
  <si>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</si>
  <si>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</si>
  <si>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</si>
  <si>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</si>
  <si>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</si>
  <si>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</si>
  <si>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</si>
  <si>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</si>
  <si>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</si>
  <si>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</si>
  <si>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E10</t>
  </si>
  <si>
    <t>E11</t>
  </si>
  <si>
    <t>E12</t>
  </si>
  <si>
    <t>E13</t>
  </si>
  <si>
    <t>Cienkościenne igły do wstrzykiwaczy insuliny,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</si>
  <si>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Osłona na kończynę, sterylna, z folii polietylenowej, barierowej dla mikroorganizmów i odpornej na uszkodzenia, o wymiarach 70-75 x 120 cm, waga podstawowa 66 g/m2, pakowana po 2 sztuki.</t>
  </si>
  <si>
    <t>Zestawy wkładowe do podawania kontrastu i roztworu soli fizjologicznej do wstrzykiwacza automatycznego CT EXPRES-4D ( Bracco Injeneering) używanego przez zamawiającego. W skład zestawu wchodzi:</t>
  </si>
  <si>
    <t>jednorazowa igła do butelek typu spike do wykorzystania z pojedynczą butelką środka kontrastującego opak 60 sztuk</t>
  </si>
  <si>
    <t>zestaw pacjenta oraz oraz zestaw wielu pacjentów składający się z kasety perystaltycznej i orurowania iniektora opak . 25 sztuk</t>
  </si>
  <si>
    <t>przewód pacjenta wyposażony w dwie nakładki ochronne opakowanie 40 szt</t>
  </si>
  <si>
    <t>zestaw dzienny zawierający 2 przewody ze zbiornikiem z filtrem i prowadnicą orurowania służące do dwóch butelek środka kontrastującego,trzeci przewód soli fizjologicznej opak 15 szt</t>
  </si>
  <si>
    <t>Sterylna foliowa osłona przewodów. Osłona na przewody płaska 8 cm x 120 cm wykonana z folii PE, wyposażona w taśmę klejącą do bezpiecznego zamknięcia, jałowa (sterylizowana radiacyjnie albo tlenkiem etylenu). Pakowana w torebkę papierowo-foliową po 1 szt.</t>
  </si>
  <si>
    <t>E14</t>
  </si>
  <si>
    <t>E15</t>
  </si>
  <si>
    <t>E16</t>
  </si>
  <si>
    <t>E17</t>
  </si>
  <si>
    <t>E18</t>
  </si>
  <si>
    <t>E19</t>
  </si>
  <si>
    <t>Adapter kątowy do rurki intubacyjnej i tracheotomijnej, jałowy, jednorazowego użytku, podwójnie uszczelniony silikonowym kapturkiem i silikonową zaślepką, podwójnie obrotowy, z przedłużeniem około 15 cm.</t>
  </si>
  <si>
    <t>Port transanalny do zabiegów laparoskopowych metodą TATME lub TEM w skład którego wchodzą nakładka żelowa, 5,5 cm dostęp laparoskopowy, 4 szt kaniul 10 mm oraz 1 szt trzpienia 10 mm oraz system utrzymujący odmę.</t>
  </si>
  <si>
    <t>Kieszeń samoprzylepna do zbiórki płynów, o wymiarach 60 x 60 cm, sterylna.</t>
  </si>
  <si>
    <t>Cewnik do odsysania sterylny, jednorazowy, powierzchnia cewnika zmrożona, otwór centralny zaoblony, otwory boczne o powierzchni mniejszej od otworu centralnego. Rozmiar kodowany na konektorze. Rozmiary CH 10,12,14,16,18, 20 wybierane każdorazowo przez zamawiającego</t>
  </si>
  <si>
    <t xml:space="preserve">Spodenki do kolonoskopii, jednorazowe, z rozcięciem w części tylnej wykonane z nieprześwitującej włókniny o gramaturze min 35 g/m2. rozmiar uniwersalny lub XXL </t>
  </si>
  <si>
    <t>Prześcieradło medyczne niesterylne , trójwarstwowe z wysokochłonnej, napowietrzanej celulozy laminowanej folią, gramatura laminatu 45-50 g/m2. , odporne na rozdarcia .Szerokość min.80 cm, długość min. 210 cm</t>
  </si>
  <si>
    <t>E20</t>
  </si>
  <si>
    <t>38-40 cm</t>
  </si>
  <si>
    <t>E21</t>
  </si>
  <si>
    <t>E22</t>
  </si>
  <si>
    <t>E23</t>
  </si>
  <si>
    <t>E24</t>
  </si>
  <si>
    <t>Prześcieradło / podkład medyczny celulozowy podfoliowany w rolce , z perforacją co 38-40 cm lub 48-50 cm , 80 metrów w rolce. Szerokośc rolki:</t>
  </si>
  <si>
    <t>48-50 cm</t>
  </si>
  <si>
    <t>58-60 cm</t>
  </si>
  <si>
    <t xml:space="preserve">Przedłużacz do pompy infuzyjnej, sterylny, przezierny, bez PCV, bez lateksu, DEHP luer-lock, o długości 150 cm (± 2 cm). Dostepny w wersji bursztynowej i przezroczystej, wybieranej każdorazowo przez Zamawiającego </t>
  </si>
  <si>
    <t xml:space="preserve">Kompres czterowarstwowy jałowy 20 cm x 10 cm, wysokochłonny , każdy kompres zapakowany w indywidualne opakowanie papier/folia </t>
  </si>
  <si>
    <t>Kompres jałowy włókninowy tracheotomijny o gramaturze 40 g/ m2 z okrągłym otworem i nacięciem 10x 10 cm a 2 szt</t>
  </si>
  <si>
    <t>Serweta jałowa z włókniny polipropylenowej o gramaturze 35 g/m2 rozmiar 80 cm x 90 cm a 1 szt., opakowanie typu blister.</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</si>
  <si>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7,9 mm, rozwartość ramion: 8,1 mm, długość zamkniętego klipsa 9 mm. Kompatybilne z aplikatorem klipsów Aesculap ( Ml ) używanym przez Zamawiającego, 1 opakowanie = 20 zasobników po 6 klipsów.</t>
  </si>
  <si>
    <t>Klipsy polimerowe naczyniowe niewchłanialne o podwyższonej stabilności na naczyniu. Zęby w części przyśrodkowej zakończone ostrzem uniesionym w kierunku przeciwległego ramienia o kacie podcięcia ok 45°. W rozmiarze ML i XL. Klipsy kompatybilne z klipsownicą wielorazową GRENA CLICKAV używaną przez Zamawiającego. 1 opakowanie = 20 zasobników po 6 klipsów. (Zamawiający każdorazowo określi rozmiar klipsów przy składaniu zamówienia.)</t>
  </si>
  <si>
    <t>E25</t>
  </si>
  <si>
    <t>Przyrząd do rozpuszczania jednorazowych dawek leków w postaci suchej substancji z fiolki, kompatybilny z workiem Viaflo (używanym przez Zamawiającego)</t>
  </si>
  <si>
    <t>Wata celulozowa biała 60 cm x 40 cm w płatach ułożonych warstwowo a 5 kg (opakowanie jednostkowe) bez postrzępień brzegów, wysoce chłonna.</t>
  </si>
  <si>
    <t xml:space="preserve">Serweta jałowa z włókniny polipropylenowej o gramaturze min 35 g/ m2, rozmiar 40 cm x 60 cm </t>
  </si>
  <si>
    <t>Seweta z włókniny foliowanej polietylenowo-propylenowej z otworem okrągłym 6 cm x 8 cm , o gramaturze mmin 56 g/ m2, rozmiar 50x 60 cm, z przylepcem wokół otworu</t>
  </si>
  <si>
    <t>E26</t>
  </si>
  <si>
    <t>dren przezroczysty</t>
  </si>
  <si>
    <t xml:space="preserve">Zestaw drenów do podaży leków cytotoksycznych do pomp infuzyjnych Infusomat Space Braun ( używanych przez zamawiającego ) . Wszystkie dreny muszą być wolne od DEHP, PCV i lateksu. Linie stanowią system zamknięty w myśl definicji NIOSH i zapobiegają uwalnianiu sie niebezpiecznych zanieczyszczeń do otoczenia </t>
  </si>
  <si>
    <t>Dren przezroczysty wielodrożny do podaży leków cytostatycznych. Dren z możliwością połączenia z płynem do przepłukania oraz 4 bocznymi portami umożliwiającymi podłączenie do niego 4 opakowań z lekiem cytostatycznym. Podaż za pomocą pomp Infusomat Space oraz metodą grawitacyjną. Ponadto dren składa się z: a) linii głównej do przepłukiwania po każdorazowym podaniu leku bez konieczności rozłączania systemu; b) 5 zastawek bezigłowych zabezpieczonych dodatkowo korkami luer-lock. Cztery do podłączenia krótkich drenów do przygotowania leków oraz dodatkową zastawką umiejscowioną nie dalej niż 25cm od miejsca podłączenia do pacjenta - do podaży bolusa; c) ergonomicznej dwuczęściowej komory kroplowej, wykonana z bardzo przezroczystego materiału, posiadająca filtr hydrofilny na dnie komory kroplowej, zabezpieczający przed dostaniem się powietrza do drenu po opróżnieniu opakowania z lekiem lub płynem; d) ostry kolec, wyposażony w odpowietrznik z filtrem zabezpieczonym klapką; e) zacisk rolkowy z miejscem na kolec; f) filtr hydrofobowy na końcu drenu, zabezpieczający przed wyciekaniem płynu z drenu podczas jego wypełniania; g) silikonowa część służąca do montażu wewnątrz pompy infuzyjnej, posiadająca graficzne oznaczenie (np. piktogramy) zapewniające poprawne założenie drenu (bez możliwości skręcenia drenu).</t>
  </si>
  <si>
    <t>dren bursztynowy ( do leków światłoczułych)</t>
  </si>
  <si>
    <t>Dren przezroczysty wielodrożny do podaży leków cytostatycznych. Dren z możliwością połączenia z płynem do przepłukania oraz 2 bocznymi portami umożliwiającymi podłączenie do niego 2 opakowań z lekiem cytostatycznym. Podaż za pomocą pomp Infusomat Space oraz metodą grawitacyjną. Ponadto dren składa się z: a) linii głównej do przepłukiwania po każdorazowym podaniu leku bez konieczności rozłączania systemu; b) 3 zastawek bezigłowych zabezpieczonych dodatkowo korkami luer-lock. Dwóch do podłączenia krótkich drenów do przygotowania leków oraz dodatkową zastawką umiejscowioną nie dalej niż 25cm od miejsca podłączenia do pacjenta - do podaży bolusa; c) ergonomicznej dwuczęściowej komory kroplowej, wykonana z bardzo przezroczystego materiału, posiadająca filtr hydrofilny na dnie komory kroplowej, zabezpieczający przed dostaniem się powietrza do drenu po opróżnieniu opakowania z lekiem lub płynem; d) ostry kolec, wyposażony w odpowietrznik z filtrem zabezpieczonym klapką; e) zacisk rolkowy z miejscem na kolec; f) filtr hydrofobowy na końcu drenu, zabezpieczający przed wyciekaniem płynu z drenu podczas jego wypełniania; g) silikonowa część służąca do montażu wewnątrz pompy infuzyjnej, posiadająca graficzne oznaczenie (np. piktogramy) zapewniające poprawne założenie drenu (bez możliwości skręcenia drenu).</t>
  </si>
  <si>
    <t>dren bursztynowy (do leków światłoczułych)</t>
  </si>
  <si>
    <t>Dren dł. 35 cm (całkowita długośc 40 cm) do podaży leków cytotoksycznych z pojemnika lub worka przez podłączenie z drenem głównym - kompatybilny z drenami wielodrożnymi (głównymi opisanymu wyżej ) do podaży cytostatyków . Bez zawartości PCV , lateksu DEHP Koniec drenu zabezpieczony filtrem hydrofobowym zapobiegającym przed zapowietrzeniem drenu, wyposażony w system sygnalizacji akustycznej po podłączeniu z drenem głównym. System drenów musi redukować możliwość kontaminacji leku i bezpośredni kontakt leku z personelem przygotowującym zestaw, przezroczysty.</t>
  </si>
  <si>
    <t>E27</t>
  </si>
  <si>
    <t>E28</t>
  </si>
  <si>
    <t>E29</t>
  </si>
  <si>
    <t>Dren Y o średnicy wewnętrznej 1 mm, dł. 12 cm, z 2 zastawkami . Zastawki silikonowe zamknięte w plastikowej przezroczystej obudowie z zakończeniami luer lock, ergonomiczny kształt umożliwiający łatwe podłączenie zarówno końcówki luer lock jak i luer slip, minimalna objętość wypełnienia zastawki – nie większa niż 0,10 ml, przepływ – przynajmniej 360 ml/min, możliwość wielokrotnego użytku ( 200 cykli = wstrzyknięcia/aspiracje ), kompatybilny z krwią , chemioterapeutykami, lipidami . Bez PCV , lateksu i DEHP</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</si>
  <si>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</si>
  <si>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</si>
  <si>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E30</t>
  </si>
  <si>
    <t>Zestaw podstawowy serwet uniwersalnych, wykonanych w strefie krytycznej z chłonnego, wytrzymałego min. dwuwarstwowego laminatu nieprzemakalnego (folia PE/włóknina) o gramaturze min. 59 g/m2. Skład i wymiary zestawu: a) 1 szt. serweta na ekran anestezjologiczny o wymiarach 240 x 150 cm;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(lub równoważnej). Na opakowaniu odklejana etykieta z numerem serii, datą ważności produktu. Dopuszcza się tolerancje rozmiarów +5%. Zestaw posiadający informację o dacie ważności i nr serii w postaci naklejki do umieszczenia na karcie pacjenta.</t>
  </si>
  <si>
    <t>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(lub równoważnej),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</si>
  <si>
    <t>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</si>
  <si>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(lub równoważnej)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</si>
  <si>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t>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(lub równoważną) przy jednoczesnej odporności na rozerwanie na sucho/mokro wynoszącej 202/160 kPa. Zestaw posiadający informację o dacie ważności i nr serii w postaci naklejki do umieszczenia na karcie pacjenta.</t>
  </si>
  <si>
    <t>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(lub równoważnej). Produkt sterylizowany zgodnie z normami wymaganymi prawem. Zestaw posiadający informację o dacie ważności i nr serii w postaci naklejki do umieszczenia na karcie pacjenta.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</si>
  <si>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t>E31</t>
  </si>
  <si>
    <t>E32</t>
  </si>
  <si>
    <t>E33</t>
  </si>
  <si>
    <t>E34</t>
  </si>
  <si>
    <t>E35</t>
  </si>
  <si>
    <t>Przyrząd do długotrwałego aspirowania leków i płynów infuzyjnych - ostry kolec standard (osłonięty nasadką z tworzywa sztucznego zabezpieczającą kolec przed skażeniem podczas otwierania opakowania); filtr powietrza 0,45 µm; port bezigłowy posiadający końcówkę luer-lock; z zastawką zabezpieczającą lek przed wyciekaniem po rozłączeniu zastawki, obudowa zastawki w kolorze zielonym odróżniająca się od przyrządu do cytostatyków, o gładkiej górnej powierzchi pozwalającej na łatwą dezynfekcję.</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</si>
  <si>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</si>
  <si>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Elektroda igłowa powlekana, sterylna, jednorazowa. Długość całkowita 7,2cm, długość robocza 2,8cm, promień końcówki 0,864mm. Opakowanie 50 szt.</t>
  </si>
  <si>
    <t>Jednorazowy, sterylny zestaw do eksploatacji automatycznego wstrzykiwacza kontrastu Salient (Scewographe pristina) - używany przez zamawiającego (1 wkład o pojemności 190 ml, złącze szybkiego napełniania typu "J")</t>
  </si>
  <si>
    <t>Złącze niskiego ciśnienia kompatybilne ze wstrzykiwaczem Salient (Scewographe pristina) - używany przez zamawiającego. Złącze niskiego ciśnienia o długości 150 cm i wytrzymałości 300 PSI</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</si>
  <si>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</si>
  <si>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Pierścień stomijny uszczelniający o grubości 2,0 mm, trwały odporny na rozpuszczanie ,dający szczelne dopasowanie płytki stomijnej , zapewnia dłuższą trwałośc przylepca, mający możliwość dopasowania do kształtu ciała</t>
  </si>
  <si>
    <t xml:space="preserve">Środek ochronny w sprayu zapobiegający podrażnieniom , zabezpiecza skórę przed drażniącym działaniem treści jelitowej.Nie wpływa na przyleganie płytki stomijnej. Pojemnośc 50 ml </t>
  </si>
  <si>
    <t>Puder pochłaniający wilgoć ze skóry wokół stomii , możliwośc zastosowania pod przylepcem . Opakowanie 25 g</t>
  </si>
  <si>
    <t>Spray do usuwania przylepca, usuwa resztki przylepca oraz pasty stomijnej, nie zawiera alkoholu , oparty na silikonie. Nie wpływa na jakość założenia nowej płytki. Pojemnośc 50 ml</t>
  </si>
  <si>
    <t>E36</t>
  </si>
  <si>
    <t xml:space="preserve">Pasta stomijna w tubce zawierająca alkohol. Wypełnia większe zagłębienia i fałdy przez co tworzy szczelne połączenie skóra- płytka stomijna. Opakowanie 60 g </t>
  </si>
  <si>
    <t>Instrukcja obliczenia ceny oferowanej pozycji:</t>
  </si>
  <si>
    <t>Zamknięty system pobierania krwi (wszystkie elementy w grupie muszą być jednego producenta i kompatybilne z aparatami COBAS, SYSMEX i ACL TOP używanymi przez zamwiającego )
1. Pobieranie krwi metodą aspiracyjno-próżniową. 2. Próbówko-strzykawki systemu zamkniętego powinny gwarantować całkowitą ochronę przed kontaktem z krwią. 3. Próbówko-strzykawki powinny być wykonane z tworzywa sztucznego, nietłukącego i niełamliwego. 4. Próbówko-strzykawki powinny być zakręcane korkiem, gwarantującym absolutną szczelność w każdym położeniu i transporcie, z możliwością ponownego zamknięcia próbki (bez konieczności zakupu dodatkowych korków) oraz w celu uniknięcia efektu aerozolowego. 5. Igły w ww. systemie powinny być połączone na stałe z multiadapterem zaopatrzonym w wentyl zapobiegający wyciekaniu krwi w momencie wymiany próbówko-strzykawki w czasie pobierania krwi. 6. Całość powinna być wykonana z tworzywa nadającego się do utylizacji bez uprzedniego moczenia w środkach dezynfekcyjnych.</t>
  </si>
  <si>
    <t>Zestawy do obłożenia pola operacyjnego.
Dotyczy pozycji 94, 95, 96, i 97: a) wszystkie zestawy do obłożenia pola operacyjnego wykonane z dwu lub trójwarstwowego (gdzie wymagane) laminatu; b) gramatura materiału podstawowego (włókniny) min. 54 g/m2; c) gramatura dodatkowej warstwy absorpcyjnej w obszarach wzmocnień wg opisu w poszczególnych pozycjach; d) produkt do transportu zapakowany w sposób bezpieczny tj. w 2 kartony; e) zawartość zestawu owinięta w papier krepowy lub w jedną z serwet z zestawu i umieszczona w blistrze; f) podane składy są składami minimalnymi - dopuszcza się zaoferowanie zestawów o składach większych niż opisane, pod warunkiem iż dodatkowe elementy zestawów nie są na stałe zintegrowane z serwetami głównymi.</t>
  </si>
  <si>
    <t>E37</t>
  </si>
  <si>
    <t>Kaniula dożylna bezpieczna, bez portu górnego, z systemem zabezpieczającym przed zakłuciem uruchamianym automatycznie, z dwustopniową identyfikacją wypływu krwi do kaniuli, zatyczka z filtrem hydrofobowym, z zastawką uniemożliwiająca wyciek krwi.</t>
  </si>
  <si>
    <t>rozmiar 20 G, przepływ 65 ml/min.</t>
  </si>
  <si>
    <t>rozmiar 20 G, przepływ 60 ml/min.</t>
  </si>
  <si>
    <t>rozmiar 22 G, przepływ 35 ml/min.</t>
  </si>
  <si>
    <t>E38</t>
  </si>
  <si>
    <t>Worek ileostomijny, przezroczysty, jednoczęściowy. Miękka płytka hydrokolidowa , z możliwością formowania dzięki zastosowaniu w składzie przylepca substancji oleistych, o natychmiastowej przylepności nawet na wilgotną skórę, do docięcia 15-65mm. Filtr węglowy, zawierający membranę szczelną dla płynów i przepuszczająca gazy. Zintegrowany system zamykania worka na rzep o szerokości 7 cm, zaopatrzony w ułatwiające czyszczenie i otwieranie 2 białe usztywniane zakładki; możliwości zwinięcia ujścia i schowania pod ochronną, zewnętrzną warstwę flizelinową, do wielkości worka zamkniętego. Pojemność worka 710ml.</t>
  </si>
  <si>
    <t>E39</t>
  </si>
  <si>
    <t>Szczotki jednorazowe, dwustronne, do czyszczenia wlotów kanałów i kanałów endoskopowych, wykonane z elastycznego, niełamliwego plastiku, długość robocza 2300 mm; średnica włosia do czyszczenia kanałów endoskopów 6 mm, do czyszczenia gniazd kanałów endoskopu 11 mm, końcówka plastikowa zapobiegająca zarysowaniu kanałów endoskopów, pasujące do kanałów endoskopów o średnicy kanału biopsyjnego 2,0 – 4,2 mm.</t>
  </si>
  <si>
    <t>Dwustronna szczotka do czyszczenia zaworów i kanałów endoskopów giętych, zawierająca: a) 1 głowica szczotkowa Ø 5 mm do kanałów biopsyjnych 2,8 do 3,7mm, b) 1 głowica szczotkowa Ø 10 mm do czyszczenia zaworów z głowicą kulkową,
długość 250 cm</t>
  </si>
  <si>
    <t>E40</t>
  </si>
  <si>
    <t>Zaworki ssące do bronchoskopu lub cystoskopu giętkiego, jednorazowe, sterylne,</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</si>
  <si>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</si>
  <si>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</si>
  <si>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E41</t>
  </si>
  <si>
    <t xml:space="preserve">Dren płuczący PC, jednorazowy, sterylny do pompy KARL STORZ ENDOMAT SELECT ( używanej przez zamawiającego) opakowanie 10 szt.
</t>
  </si>
  <si>
    <t>Zestaw drenu ssącego DS. , jednorazowy, sterylny do pompy KARL STORZ ENDOMAT SELECT ( używanej przez zamawiającego), opakowanie 10 szt.</t>
  </si>
  <si>
    <t>E42</t>
  </si>
  <si>
    <t>Jednorazowy trokar optyczny 5mm, bezostrzowy z separatorem tkanek. Kaniula o długości 100mm i 150mm z lejkowym otworem dla łatwiejszego wprowadzenia narzędzi, możliwość odczepienia uszczelki w celu usunięcia preparatu. Na czubku separującym otwór umożliwiający stworzenie odmy. Trokar dostępny w dwóch wersjach z żebrowaną kaniulą oraz balonem lub dyskiem mocującym (długość i rodzaj kaniuli do wyboru przez zamawiającego)</t>
  </si>
  <si>
    <t>Jednorazowy trokar optyczny 11, bezostrzowy z separatorem tkanek. Kaniula o długości 100mm z lejkowym otworem dla łatwiejszego wprowadzenia narzędzi, możliwość odczepienia uszczelki w celu usunięcia preparatu. Na czubku separującym otwór umożliwiający stworzenie odmy. Trokar dostępny w dwóch wersjach z żebrowaną kaniulą oraz balonem lub dyskiem mocującym (rodzaj kaniuli do wyboru przez zamawiającego)</t>
  </si>
  <si>
    <t>Jednorazowy trokar optyczny 12 mm, bezostrzowy z separatorem tkanek. Kaniula o długości 100 i 150mm z lejkowym otworem dla łatwiejszego wprowadzenia narzędzi, możliwość odczepienia uszczelki w celu usunięcia preparatu. Na czubku separującym otwór umożliwiający stworzenie odmy. Trokar dostępny w dwóch wersjach z żebrowaną kaniulą oraz balonem lub dyskiem mocującym (rodzaj kaniuli do wyboru przez zamawiającego)</t>
  </si>
  <si>
    <t>Jednorazowy trokar 15mm, bezostrzowy z separatorem tkanek z wewnętrznie żebrowaną kaniulą, zintegrowaną redukcją 5-15mm Kaniula o długości 100mm i 150mm (długość i rodzaj kaniuli do wyboru przez zamawiającego) z lejkowatym otworem dla łatwiejszego wprowadzenia narzędzi, możliwość odczepienia uszczelki w celu usunięcia preparatu</t>
  </si>
  <si>
    <t>Kaniula j.u. o średnicy 5mm, długości 100mm i 150mm. Wersja żebrowana oraz z balonem lub dyskiem mocującym (długość i rodzaj kaniuli do wyboru przez zamawiającego)</t>
  </si>
  <si>
    <t>Kaniula j.u. o średnicy 11mm, długości 100mm. Wersja żebrowana oraz z balonem lub dyskiem mocującym (rodzaj kaniuli do wyboru przez zamawiającego)</t>
  </si>
  <si>
    <t>Kaniula j.u. o średnicy 12mm, długości 100mm i 150mm. Wersja żebrowana oraz z balonem lub dyskiem mocującym (długość i rodzaj kaniuli do wyboru przez zamawiającego)</t>
  </si>
  <si>
    <t>Trokar balonowy 12mm do mikrolaparotomii (metoda Hassona) jednorazowego użytku, posiadający miękki, żelowy stożek oraz bezlateksowy balon do fiksacji. Zintegrowana redukcja 5-12mm. Wymagane dwie długości kaniuli: 100mm, 130mm. W zestawie strzykawka do napełniania balonu mocującego.</t>
  </si>
  <si>
    <t>E43</t>
  </si>
  <si>
    <t>Jednorazowe narzędzie typu „grasper”, o średnicy trzonu 5mm, długości trzonu 31 cm, z możliwością rotacji o 360 stopni, z systemem blokowania pozycji chwytaka (z możliwością wyłączenia systemu). Atraumatyczne ząbkowane szczęki posiadają długość około 19 mm oraz maksymalne rozwarcie równe 21 mm. Opakowanie 6 szt.</t>
  </si>
  <si>
    <t>Trokar laparoskopowy z bezpiecznym ostrzem w kształcie liniowym naostrzonym obustronnie, średnica 12 mm, z kaniulą karbowaną, z dwoma otworami szczelnie zamkniętymi folią, trójstopniowym zaworem insuflacja/stop/desuflacja (możliwość desulfacji bez odłączania drenu z CO2). Samodopasowująca się uszczelka mieszcząca narzędzia od 5 do 12mm (bez konieczności używania redukcji). Produkt sterylny, jednorazowego użytku. Produkt dostarczony wraz z dodatkowym obturatorem, który po włożeniu w kaniulę trokara ułatwia optymalne zamykanie otworu po trokarze.</t>
  </si>
  <si>
    <t>Zestaw laparoskopowy o składzie: 1) Trokar laparoskopowy z bezpiecznym ostrzem w kształcie liniowym naostrzonym obustronnie, średnica 12 mm, z kaniulą karbowaną, z dwoma otworami szczelnie zamkniętymi folią, trójstopniowym zaworem insuflacja/stop/desuflacja (możliwość desulfacji bez odłączania wężyka CO2). Samodopasowująca się uszczelka mieszcząca narzędzia od 5 do 12mm (bez konieczności używania redukcji). Produkt dostarczony wraz z dodatkowym obturatorem, który po włożeniu w kaniulę trokara ułatwia optymalne zamykanie otworu po trokarze. - 1 szt; 2) Kaniula trokara laparoskopowego karbowana 12mm kompatybilna z obturatorem z trokara z pozycji 1 - 1 sz.; 3) Trokar laparoskopowy (kaniula i obturator) z bezpiecznym ostrzem o kształcie liniowym naostrzonym obustronnie, średnica 5mm, wizualny wskaźnik położenia ostrza oraz dźwiękowy sygnał informujący o jego wysunięciu, z kaniulą karbowaną 10 cm. - 1 szt.; 4) Kaniula trokara laparoskopowego karbowana kompatybilna z obturatorem z trokara z pozycji 3 - 1 szt.; 5) Jednorazowa igła Veressa kaliber 14 G z sygnałem dźwiękowym i wizualnym określającym wejście do jamy brzusznej. - 1 szt. Wszystkie elementy zapakowane w oddzielne sterylne opakowania i dodatkowo wszystkie w opakowaniu zbiorczym, kartonowym.</t>
  </si>
  <si>
    <t>Zestaw laparoskopowy o składzie: 1) Trokar 5-11 mm, długości 10-11cm z kaniulą karbowaną, ostrze liniowe w bezpiecznej osłonie, zawór trójstopniowy insuflacja-stop-desuflacja (możliwość desuflacji bez odłączania wężyka CO2 - 1szt; 2) Trokar 5mm, długości 10-11cm z kaniulą karbowaną, ostrze liniowe w bezpiecznej osłonie, zawór insuflacji - 1szt.; 3) Klipsownica automatyczne zawierająca 20 tytanowych klipsów, śr. 10mm. Wszystkie elementy zapakowane w oddzielne sterylne opakowania i dodatkowo wszystkie w opakowaniu zbiorczym, kartonowym.</t>
  </si>
  <si>
    <t>Sterylny trokar 10mm, przeznaczony do mikrolaparotomii, tępo zakończony, posiadający konwertery na narzędzia o średnicy 5mm i 7/8mm. Dla zwiększenia szczelności otworu i unieruchomienia trokara w stabilnej pozycji, na dalszym końcu od strony otrzewnej posiada on bezlateksowy balon, którego uzupełnienie stanowi piankowy kołnierz (dociskany z bliższego końca trokara na skórze). Do pompowania balonu służy dołączona do zestawu strzykawka. Trokar posiada otwór do insuflacji oraz oddzielny zawór pozwalający na desuflację.</t>
  </si>
  <si>
    <t>Jednorazowy, sterylny, laparoskopowy retraktor pięciopalczasty, zginany, do trokara 10mm, Długość 32 cm.</t>
  </si>
  <si>
    <t>E44</t>
  </si>
  <si>
    <t>Koc ogrzewający ( możliwość podgrzewania w urządzeniu podgrzewającym do temp. 55 ºC) lub koc samoogrzewający ( z wkładkami rozgrzewającymi , aktywującymi się po wyjęciu z opakowania pod wpływem powietrza) , jednorazowy, niejałowy, o wymiarach 210 cm ( + -20 cm)x110 cm ( + - 20 cm) Wykonany z włókniny z poliestrowym wypełnieniem. Delikatny dla skóry, łatwy do stosowania. Przeznaczony do utrzymania temperatury pacjenta na stabilnym poziomie.</t>
  </si>
  <si>
    <t>E45</t>
  </si>
  <si>
    <t>E46</t>
  </si>
  <si>
    <t>Uchwyt monopolarny jednorazowy z elektrodą nożową, dwoma przyciskami cięcia i koagulacja, przewodem o dł. 3 m, złączem trójbolcowym oraz elektrodą z trzonkiem 2,4 mm. Pakowane po 50 sztuk.</t>
  </si>
  <si>
    <t>E47</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</si>
  <si>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 długość 40 cm.</t>
  </si>
  <si>
    <t>rozmiar 20mm , 7 kanalików</t>
  </si>
  <si>
    <t>rozmiar 25 mm, 9 kanalików</t>
  </si>
  <si>
    <t>E48</t>
  </si>
  <si>
    <t>Skalpel jednorazowy chirurgiczny o rozmiarze ostrza 11 , ostrze ze stali chirurgicznej , rączka plastikowa ( dopasowująca sie do kształtu dłoni) i ostrze z grawerunkiem producenta, jałowy każdy zapakowany w indywidualne opakowanie zmieniające kolor po otwarciu.</t>
  </si>
  <si>
    <t>Linia próbkująca do gazów jednorazowa o długości 3m , koncówki złączy luer męska/ męska.</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</si>
</sst>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0"/>
  </numFmts>
  <fonts count="47">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2"/>
      <name val="Tahoma"/>
      <family val="2"/>
    </font>
    <font>
      <b/>
      <i/>
      <sz val="12"/>
      <name val="Tahoma"/>
      <family val="2"/>
    </font>
    <font>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color indexed="63"/>
      </top>
      <bottom style="hair"/>
    </border>
    <border>
      <left style="thin"/>
      <right>
        <color indexed="63"/>
      </right>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color indexed="63"/>
      </bottom>
    </border>
    <border>
      <left>
        <color indexed="63"/>
      </left>
      <right style="thin"/>
      <top>
        <color indexed="63"/>
      </top>
      <bottom style="hair"/>
    </border>
    <border>
      <left style="thin"/>
      <right style="medium"/>
      <top>
        <color indexed="63"/>
      </top>
      <bottom>
        <color indexed="63"/>
      </bottom>
    </border>
    <border>
      <left style="hair"/>
      <right style="hair"/>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47">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33" borderId="0" xfId="0" applyFont="1" applyFill="1" applyAlignment="1">
      <alignment/>
    </xf>
    <xf numFmtId="0" fontId="6" fillId="33" borderId="0" xfId="0" applyFont="1" applyFill="1" applyAlignment="1">
      <alignment/>
    </xf>
    <xf numFmtId="4" fontId="9" fillId="0" borderId="14" xfId="0" applyNumberFormat="1" applyFont="1" applyFill="1" applyBorder="1" applyAlignment="1">
      <alignment horizontal="right" vertical="center"/>
    </xf>
    <xf numFmtId="0" fontId="6" fillId="0" borderId="15" xfId="0" applyFont="1" applyFill="1" applyBorder="1" applyAlignment="1">
      <alignment horizontal="right" vertical="center"/>
    </xf>
    <xf numFmtId="3" fontId="9" fillId="0" borderId="15"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5" xfId="0" applyFont="1" applyFill="1" applyBorder="1" applyAlignment="1">
      <alignment horizontal="center" vertical="center"/>
    </xf>
    <xf numFmtId="1" fontId="9" fillId="34" borderId="19" xfId="0" applyNumberFormat="1" applyFont="1" applyFill="1" applyBorder="1" applyAlignment="1">
      <alignment horizontal="center" vertical="center"/>
    </xf>
    <xf numFmtId="0" fontId="4" fillId="0" borderId="0" xfId="0" applyFont="1" applyAlignment="1">
      <alignment horizontal="left"/>
    </xf>
    <xf numFmtId="49" fontId="3" fillId="0" borderId="0" xfId="0" applyNumberFormat="1" applyFont="1" applyAlignment="1">
      <alignment/>
    </xf>
    <xf numFmtId="49" fontId="5" fillId="0" borderId="0" xfId="0" applyNumberFormat="1" applyFont="1" applyAlignment="1">
      <alignment/>
    </xf>
    <xf numFmtId="0" fontId="5" fillId="0" borderId="20" xfId="52" applyFont="1" applyFill="1" applyBorder="1" applyAlignment="1">
      <alignment horizontal="left" vertical="center"/>
      <protection/>
    </xf>
    <xf numFmtId="0" fontId="5" fillId="0" borderId="21" xfId="52" applyFont="1" applyFill="1" applyBorder="1" applyAlignment="1">
      <alignment horizontal="left" vertical="center"/>
      <protection/>
    </xf>
    <xf numFmtId="17" fontId="5" fillId="0" borderId="21" xfId="52" applyNumberFormat="1" applyFont="1" applyFill="1" applyBorder="1" applyAlignment="1" quotePrefix="1">
      <alignment horizontal="left" vertical="center"/>
      <protection/>
    </xf>
    <xf numFmtId="0" fontId="10" fillId="0" borderId="0" xfId="0" applyFont="1" applyAlignment="1">
      <alignment/>
    </xf>
    <xf numFmtId="0" fontId="12" fillId="33" borderId="0" xfId="0" applyFont="1" applyFill="1" applyAlignment="1">
      <alignment horizontal="center"/>
    </xf>
    <xf numFmtId="0" fontId="12" fillId="33" borderId="0" xfId="52" applyFont="1" applyFill="1">
      <alignment/>
      <protection/>
    </xf>
    <xf numFmtId="0" fontId="5" fillId="33" borderId="0" xfId="52" applyFont="1" applyFill="1">
      <alignment/>
      <protection/>
    </xf>
    <xf numFmtId="2" fontId="5" fillId="33" borderId="0" xfId="0" applyNumberFormat="1" applyFont="1" applyFill="1" applyAlignment="1">
      <alignment horizontal="center"/>
    </xf>
    <xf numFmtId="0" fontId="5" fillId="33" borderId="0" xfId="0" applyFont="1" applyFill="1" applyAlignment="1">
      <alignment horizontal="center"/>
    </xf>
    <xf numFmtId="0" fontId="7" fillId="34" borderId="16" xfId="0" applyFont="1" applyFill="1" applyBorder="1" applyAlignment="1">
      <alignment horizontal="center" vertical="center"/>
    </xf>
    <xf numFmtId="0" fontId="5" fillId="0" borderId="22" xfId="0" applyFont="1" applyBorder="1" applyAlignment="1">
      <alignment vertical="center"/>
    </xf>
    <xf numFmtId="0" fontId="5" fillId="0" borderId="20" xfId="0" applyFont="1" applyFill="1" applyBorder="1" applyAlignment="1">
      <alignment vertical="center"/>
    </xf>
    <xf numFmtId="169" fontId="3" fillId="0" borderId="23" xfId="0" applyNumberFormat="1" applyFont="1" applyFill="1" applyBorder="1" applyAlignment="1">
      <alignment horizontal="center" vertical="center"/>
    </xf>
    <xf numFmtId="0" fontId="7" fillId="34"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0" borderId="25" xfId="52" applyFont="1" applyFill="1" applyBorder="1" applyAlignment="1">
      <alignment horizontal="left" vertical="center"/>
      <protection/>
    </xf>
    <xf numFmtId="0" fontId="5" fillId="0" borderId="25" xfId="52" applyFont="1" applyFill="1" applyBorder="1" applyAlignment="1">
      <alignment horizontal="center" vertical="center"/>
      <protection/>
    </xf>
    <xf numFmtId="3" fontId="5" fillId="0" borderId="25" xfId="52" applyNumberFormat="1" applyFont="1" applyFill="1" applyBorder="1" applyAlignment="1">
      <alignment horizontal="center" vertical="center"/>
      <protection/>
    </xf>
    <xf numFmtId="4" fontId="5" fillId="0" borderId="25" xfId="0" applyNumberFormat="1" applyFont="1" applyFill="1" applyBorder="1" applyAlignment="1">
      <alignment horizontal="right" vertical="center"/>
    </xf>
    <xf numFmtId="1" fontId="5" fillId="0" borderId="25" xfId="0" applyNumberFormat="1" applyFont="1" applyFill="1" applyBorder="1" applyAlignment="1">
      <alignment horizontal="center" vertical="center"/>
    </xf>
    <xf numFmtId="4" fontId="5" fillId="0" borderId="26" xfId="0" applyNumberFormat="1" applyFont="1" applyFill="1" applyBorder="1" applyAlignment="1">
      <alignment horizontal="right" vertical="center"/>
    </xf>
    <xf numFmtId="169" fontId="3" fillId="0" borderId="27" xfId="0" applyNumberFormat="1" applyFont="1" applyFill="1" applyBorder="1" applyAlignment="1">
      <alignment horizontal="center" vertical="center"/>
    </xf>
    <xf numFmtId="0" fontId="6" fillId="0" borderId="28" xfId="0" applyFont="1" applyFill="1" applyBorder="1" applyAlignment="1">
      <alignment horizontal="left" vertical="center"/>
    </xf>
    <xf numFmtId="0" fontId="6" fillId="0" borderId="15" xfId="0" applyFont="1" applyFill="1" applyBorder="1" applyAlignment="1">
      <alignment horizontal="left" vertical="center"/>
    </xf>
    <xf numFmtId="1" fontId="9" fillId="0" borderId="15" xfId="0" applyNumberFormat="1" applyFont="1" applyFill="1" applyBorder="1" applyAlignment="1">
      <alignment horizontal="left" vertical="center"/>
    </xf>
    <xf numFmtId="0" fontId="5" fillId="0" borderId="29" xfId="0" applyFont="1" applyBorder="1" applyAlignment="1">
      <alignment horizontal="center" vertical="center"/>
    </xf>
    <xf numFmtId="0" fontId="5" fillId="0" borderId="21" xfId="0" applyFont="1" applyFill="1" applyBorder="1" applyAlignment="1">
      <alignment vertical="center"/>
    </xf>
    <xf numFmtId="0" fontId="5" fillId="0" borderId="30" xfId="0" applyFont="1" applyFill="1" applyBorder="1" applyAlignment="1">
      <alignment vertical="center"/>
    </xf>
    <xf numFmtId="169" fontId="3" fillId="0" borderId="31"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52" applyFont="1" applyFill="1" applyBorder="1" applyAlignment="1">
      <alignment horizontal="left" vertical="center"/>
      <protection/>
    </xf>
    <xf numFmtId="0" fontId="5" fillId="0" borderId="32" xfId="52" applyFont="1" applyFill="1" applyBorder="1" applyAlignment="1">
      <alignment horizontal="left" vertical="center"/>
      <protection/>
    </xf>
    <xf numFmtId="0" fontId="5" fillId="0" borderId="32" xfId="52" applyFont="1" applyFill="1" applyBorder="1" applyAlignment="1">
      <alignment horizontal="center" vertical="center"/>
      <protection/>
    </xf>
    <xf numFmtId="3" fontId="5" fillId="0" borderId="32" xfId="52" applyNumberFormat="1" applyFont="1" applyFill="1" applyBorder="1" applyAlignment="1">
      <alignment horizontal="center" vertical="center"/>
      <protection/>
    </xf>
    <xf numFmtId="4" fontId="5" fillId="0" borderId="32" xfId="0" applyNumberFormat="1" applyFont="1" applyFill="1" applyBorder="1" applyAlignment="1">
      <alignment horizontal="right" vertical="center"/>
    </xf>
    <xf numFmtId="1" fontId="5" fillId="0" borderId="32" xfId="0" applyNumberFormat="1" applyFont="1" applyFill="1" applyBorder="1" applyAlignment="1">
      <alignment horizontal="center" vertical="center"/>
    </xf>
    <xf numFmtId="4" fontId="5" fillId="0" borderId="33" xfId="0" applyNumberFormat="1" applyFont="1" applyFill="1" applyBorder="1" applyAlignment="1">
      <alignment horizontal="right" vertical="center"/>
    </xf>
    <xf numFmtId="0" fontId="7" fillId="34" borderId="34" xfId="0" applyFont="1" applyFill="1" applyBorder="1" applyAlignment="1">
      <alignment horizontal="center" vertical="center"/>
    </xf>
    <xf numFmtId="4" fontId="5" fillId="0" borderId="35" xfId="0" applyNumberFormat="1" applyFont="1" applyFill="1" applyBorder="1" applyAlignment="1">
      <alignment horizontal="righ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34" borderId="16" xfId="0" applyFont="1" applyFill="1" applyBorder="1" applyAlignment="1">
      <alignment horizontal="center" vertical="top"/>
    </xf>
    <xf numFmtId="169" fontId="3" fillId="0" borderId="23" xfId="0" applyNumberFormat="1" applyFont="1" applyFill="1" applyBorder="1" applyAlignment="1">
      <alignment horizontal="center"/>
    </xf>
    <xf numFmtId="169" fontId="3" fillId="0" borderId="31" xfId="0" applyNumberFormat="1" applyFont="1" applyFill="1" applyBorder="1" applyAlignment="1">
      <alignment horizontal="center" vertical="top"/>
    </xf>
    <xf numFmtId="0" fontId="7" fillId="34" borderId="24" xfId="0" applyFont="1" applyFill="1" applyBorder="1" applyAlignment="1">
      <alignment horizontal="center" vertical="top"/>
    </xf>
    <xf numFmtId="0" fontId="5" fillId="0" borderId="20" xfId="52" applyFont="1" applyFill="1" applyBorder="1" applyAlignment="1">
      <alignment vertical="center"/>
      <protection/>
    </xf>
    <xf numFmtId="0" fontId="5" fillId="0" borderId="38" xfId="52" applyFont="1" applyFill="1" applyBorder="1" applyAlignment="1">
      <alignment vertical="center"/>
      <protection/>
    </xf>
    <xf numFmtId="0" fontId="3" fillId="0" borderId="20" xfId="52" applyFont="1" applyFill="1" applyBorder="1" applyAlignment="1">
      <alignment horizontal="center" vertical="center"/>
      <protection/>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6" xfId="0" applyFont="1" applyBorder="1" applyAlignment="1">
      <alignment vertical="center"/>
    </xf>
    <xf numFmtId="169" fontId="3" fillId="0" borderId="23" xfId="0" applyNumberFormat="1" applyFont="1" applyBorder="1" applyAlignment="1">
      <alignment horizontal="center" vertical="center"/>
    </xf>
    <xf numFmtId="0" fontId="5" fillId="0" borderId="21" xfId="52" applyFont="1" applyBorder="1" applyAlignment="1">
      <alignment horizontal="left" vertical="center"/>
      <protection/>
    </xf>
    <xf numFmtId="0" fontId="5" fillId="0" borderId="21" xfId="0" applyFont="1" applyBorder="1" applyAlignment="1">
      <alignment vertical="center"/>
    </xf>
    <xf numFmtId="0" fontId="5" fillId="0" borderId="30" xfId="0" applyFont="1" applyBorder="1" applyAlignment="1">
      <alignment vertical="center"/>
    </xf>
    <xf numFmtId="169" fontId="3" fillId="0" borderId="31" xfId="0" applyNumberFormat="1" applyFont="1" applyBorder="1" applyAlignment="1">
      <alignment horizontal="center" vertical="center"/>
    </xf>
    <xf numFmtId="0" fontId="5" fillId="0" borderId="26" xfId="52" applyFont="1" applyBorder="1" applyAlignment="1">
      <alignment horizontal="left" vertical="center"/>
      <protection/>
    </xf>
    <xf numFmtId="0" fontId="5" fillId="0" borderId="32" xfId="52" applyFont="1" applyBorder="1" applyAlignment="1">
      <alignment horizontal="left" vertical="center"/>
      <protection/>
    </xf>
    <xf numFmtId="0" fontId="5" fillId="0" borderId="32" xfId="52" applyFont="1" applyBorder="1" applyAlignment="1">
      <alignment horizontal="center" vertical="center"/>
      <protection/>
    </xf>
    <xf numFmtId="3" fontId="5" fillId="0" borderId="32" xfId="52" applyNumberFormat="1" applyFont="1" applyBorder="1" applyAlignment="1">
      <alignment horizontal="center" vertical="center"/>
      <protection/>
    </xf>
    <xf numFmtId="4" fontId="5" fillId="0" borderId="32" xfId="0" applyNumberFormat="1" applyFont="1" applyBorder="1" applyAlignment="1">
      <alignment horizontal="right" vertical="center"/>
    </xf>
    <xf numFmtId="1" fontId="5" fillId="0" borderId="32" xfId="0" applyNumberFormat="1" applyFont="1" applyBorder="1" applyAlignment="1">
      <alignment horizontal="center" vertical="center"/>
    </xf>
    <xf numFmtId="4" fontId="5" fillId="0" borderId="33" xfId="0" applyNumberFormat="1" applyFont="1" applyBorder="1" applyAlignment="1">
      <alignment horizontal="right" vertical="center"/>
    </xf>
    <xf numFmtId="17" fontId="5" fillId="0" borderId="21" xfId="52" applyNumberFormat="1" applyFont="1" applyBorder="1" applyAlignment="1" quotePrefix="1">
      <alignment horizontal="left" vertical="center"/>
      <protection/>
    </xf>
    <xf numFmtId="4" fontId="5" fillId="0" borderId="35" xfId="0" applyNumberFormat="1" applyFont="1" applyBorder="1" applyAlignment="1">
      <alignment horizontal="right" vertical="center"/>
    </xf>
    <xf numFmtId="169" fontId="3" fillId="0" borderId="27" xfId="0" applyNumberFormat="1" applyFont="1" applyBorder="1" applyAlignment="1">
      <alignment horizontal="center" vertical="center"/>
    </xf>
    <xf numFmtId="0" fontId="6" fillId="0" borderId="28" xfId="0" applyFont="1" applyBorder="1" applyAlignment="1">
      <alignment horizontal="left" vertical="center"/>
    </xf>
    <xf numFmtId="0" fontId="6" fillId="0" borderId="15" xfId="0" applyFont="1" applyBorder="1" applyAlignment="1">
      <alignment horizontal="left" vertical="center"/>
    </xf>
    <xf numFmtId="1" fontId="9" fillId="0" borderId="15" xfId="0" applyNumberFormat="1" applyFont="1" applyBorder="1" applyAlignment="1">
      <alignment horizontal="left" vertical="center"/>
    </xf>
    <xf numFmtId="0" fontId="6" fillId="0" borderId="15" xfId="0" applyFont="1" applyBorder="1" applyAlignment="1">
      <alignment horizontal="right" vertical="center"/>
    </xf>
    <xf numFmtId="3" fontId="9" fillId="0" borderId="15" xfId="0" applyNumberFormat="1" applyFont="1" applyBorder="1" applyAlignment="1">
      <alignment horizontal="center" vertical="center"/>
    </xf>
    <xf numFmtId="1" fontId="9" fillId="0" borderId="15" xfId="0" applyNumberFormat="1" applyFont="1" applyBorder="1" applyAlignment="1">
      <alignment horizontal="center" vertical="center"/>
    </xf>
    <xf numFmtId="4" fontId="9" fillId="0" borderId="14" xfId="0" applyNumberFormat="1" applyFont="1" applyBorder="1" applyAlignment="1">
      <alignment horizontal="right" vertical="center"/>
    </xf>
    <xf numFmtId="169" fontId="3" fillId="0" borderId="23" xfId="0" applyNumberFormat="1" applyFont="1" applyBorder="1" applyAlignment="1">
      <alignment horizontal="center"/>
    </xf>
    <xf numFmtId="0" fontId="5" fillId="0" borderId="25" xfId="52" applyFont="1" applyBorder="1" applyAlignment="1">
      <alignment horizontal="left" vertical="center"/>
      <protection/>
    </xf>
    <xf numFmtId="0" fontId="5" fillId="0" borderId="25" xfId="52" applyFont="1" applyBorder="1" applyAlignment="1">
      <alignment horizontal="center" vertical="center"/>
      <protection/>
    </xf>
    <xf numFmtId="3" fontId="5" fillId="0" borderId="25" xfId="52" applyNumberFormat="1" applyFont="1" applyBorder="1" applyAlignment="1">
      <alignment horizontal="center" vertical="center"/>
      <protection/>
    </xf>
    <xf numFmtId="4" fontId="5" fillId="0" borderId="25" xfId="0" applyNumberFormat="1" applyFont="1" applyBorder="1" applyAlignment="1">
      <alignment horizontal="right" vertical="center"/>
    </xf>
    <xf numFmtId="1" fontId="5" fillId="0" borderId="25" xfId="0" applyNumberFormat="1" applyFont="1" applyBorder="1" applyAlignment="1">
      <alignment horizontal="center" vertical="center"/>
    </xf>
    <xf numFmtId="4" fontId="5" fillId="0" borderId="26" xfId="0" applyNumberFormat="1" applyFont="1" applyBorder="1" applyAlignment="1">
      <alignment horizontal="right" vertical="center"/>
    </xf>
    <xf numFmtId="169" fontId="3" fillId="0" borderId="27" xfId="0" applyNumberFormat="1" applyFont="1" applyBorder="1" applyAlignment="1">
      <alignment horizontal="center"/>
    </xf>
    <xf numFmtId="0" fontId="6" fillId="0" borderId="28" xfId="0" applyFont="1" applyBorder="1" applyAlignment="1">
      <alignment horizontal="left" vertical="top"/>
    </xf>
    <xf numFmtId="0" fontId="6" fillId="0" borderId="15" xfId="0" applyFont="1" applyBorder="1" applyAlignment="1">
      <alignment horizontal="center" vertical="center"/>
    </xf>
    <xf numFmtId="0" fontId="7" fillId="34" borderId="34" xfId="0" applyFont="1" applyFill="1" applyBorder="1" applyAlignment="1">
      <alignment horizontal="center" vertical="top"/>
    </xf>
    <xf numFmtId="169" fontId="3" fillId="0" borderId="31" xfId="0" applyNumberFormat="1" applyFont="1" applyBorder="1" applyAlignment="1">
      <alignment horizontal="center"/>
    </xf>
    <xf numFmtId="0" fontId="5" fillId="0" borderId="39" xfId="52" applyFont="1" applyBorder="1" applyAlignment="1">
      <alignment vertical="center"/>
      <protection/>
    </xf>
    <xf numFmtId="0" fontId="5" fillId="0" borderId="40" xfId="52" applyFont="1" applyBorder="1" applyAlignment="1">
      <alignment vertical="center" wrapText="1"/>
      <protection/>
    </xf>
    <xf numFmtId="0" fontId="5" fillId="0" borderId="41" xfId="52" applyFont="1" applyBorder="1" applyAlignment="1">
      <alignment vertical="center" wrapText="1"/>
      <protection/>
    </xf>
    <xf numFmtId="0" fontId="5" fillId="0" borderId="20" xfId="52" applyFont="1" applyBorder="1" applyAlignment="1">
      <alignment horizontal="left" vertical="center"/>
      <protection/>
    </xf>
    <xf numFmtId="0" fontId="5" fillId="0" borderId="20" xfId="0" applyFont="1" applyBorder="1" applyAlignment="1">
      <alignment vertical="center"/>
    </xf>
    <xf numFmtId="0" fontId="5" fillId="0" borderId="20" xfId="52" applyFont="1" applyBorder="1" applyAlignment="1">
      <alignment horizontal="left" vertical="center" wrapText="1"/>
      <protection/>
    </xf>
    <xf numFmtId="0" fontId="5" fillId="0" borderId="38" xfId="52" applyFont="1" applyBorder="1" applyAlignment="1">
      <alignment horizontal="left" vertical="center" wrapText="1"/>
      <protection/>
    </xf>
    <xf numFmtId="0" fontId="5" fillId="0" borderId="39" xfId="52" applyFont="1" applyBorder="1" applyAlignment="1">
      <alignment horizontal="left" vertical="center" wrapText="1"/>
      <protection/>
    </xf>
    <xf numFmtId="0" fontId="5" fillId="0" borderId="40" xfId="52" applyFont="1" applyBorder="1" applyAlignment="1">
      <alignment horizontal="left" vertical="center" wrapText="1"/>
      <protection/>
    </xf>
    <xf numFmtId="0" fontId="5" fillId="0" borderId="41" xfId="52" applyFont="1" applyBorder="1" applyAlignment="1">
      <alignment horizontal="left" vertical="center" wrapText="1"/>
      <protection/>
    </xf>
    <xf numFmtId="0" fontId="5" fillId="0" borderId="42" xfId="52" applyFont="1" applyBorder="1" applyAlignment="1">
      <alignment horizontal="left" vertical="center" wrapText="1"/>
      <protection/>
    </xf>
    <xf numFmtId="0" fontId="5" fillId="0" borderId="43" xfId="52" applyFont="1" applyBorder="1" applyAlignment="1">
      <alignment horizontal="left" vertical="center" wrapText="1"/>
      <protection/>
    </xf>
    <xf numFmtId="0" fontId="5" fillId="0" borderId="44" xfId="52" applyFont="1" applyBorder="1" applyAlignment="1">
      <alignment horizontal="left" vertical="center" wrapText="1"/>
      <protection/>
    </xf>
    <xf numFmtId="0" fontId="5" fillId="0" borderId="20" xfId="52" applyFont="1" applyFill="1" applyBorder="1" applyAlignment="1">
      <alignment horizontal="left" vertical="center" wrapText="1"/>
      <protection/>
    </xf>
    <xf numFmtId="0" fontId="5" fillId="0" borderId="38" xfId="52" applyFont="1" applyFill="1" applyBorder="1" applyAlignment="1">
      <alignment horizontal="left" vertical="center" wrapText="1"/>
      <protection/>
    </xf>
    <xf numFmtId="0" fontId="5" fillId="0" borderId="42" xfId="52" applyFont="1" applyFill="1" applyBorder="1" applyAlignment="1">
      <alignment horizontal="left" vertical="center" wrapText="1"/>
      <protection/>
    </xf>
    <xf numFmtId="0" fontId="5" fillId="0" borderId="43" xfId="52" applyFont="1" applyFill="1" applyBorder="1" applyAlignment="1">
      <alignment horizontal="left" vertical="center" wrapText="1"/>
      <protection/>
    </xf>
    <xf numFmtId="0" fontId="5" fillId="0" borderId="44"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39" xfId="52" applyNumberFormat="1" applyFont="1" applyFill="1" applyBorder="1" applyAlignment="1" quotePrefix="1">
      <alignment horizontal="left" vertical="center" wrapText="1"/>
      <protection/>
    </xf>
    <xf numFmtId="0" fontId="5" fillId="0" borderId="40" xfId="52" applyNumberFormat="1" applyFont="1" applyFill="1" applyBorder="1" applyAlignment="1" quotePrefix="1">
      <alignment horizontal="left" vertical="center"/>
      <protection/>
    </xf>
    <xf numFmtId="0" fontId="5" fillId="0" borderId="41" xfId="52" applyNumberFormat="1" applyFont="1" applyFill="1" applyBorder="1" applyAlignment="1" quotePrefix="1">
      <alignment horizontal="left" vertical="center"/>
      <protection/>
    </xf>
    <xf numFmtId="0" fontId="5" fillId="0" borderId="40" xfId="52" applyNumberFormat="1" applyFont="1" applyFill="1" applyBorder="1" applyAlignment="1" quotePrefix="1">
      <alignment horizontal="left" vertical="center" wrapText="1"/>
      <protection/>
    </xf>
    <xf numFmtId="0" fontId="5" fillId="0" borderId="41" xfId="52" applyNumberFormat="1" applyFont="1" applyFill="1" applyBorder="1" applyAlignment="1" quotePrefix="1">
      <alignment horizontal="left" vertical="center" wrapText="1"/>
      <protection/>
    </xf>
    <xf numFmtId="0" fontId="5" fillId="0" borderId="45" xfId="52" applyFont="1" applyFill="1" applyBorder="1" applyAlignment="1">
      <alignment horizontal="left" vertical="center" wrapText="1"/>
      <protection/>
    </xf>
    <xf numFmtId="0" fontId="5" fillId="0" borderId="46" xfId="52" applyFont="1" applyFill="1" applyBorder="1" applyAlignment="1">
      <alignment horizontal="left" vertical="center" wrapText="1"/>
      <protection/>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5" fillId="0" borderId="38" xfId="0" applyFont="1" applyBorder="1" applyAlignment="1">
      <alignment horizontal="left" vertical="center" wrapText="1"/>
    </xf>
    <xf numFmtId="17" fontId="5" fillId="0" borderId="39" xfId="52" applyNumberFormat="1" applyFont="1" applyFill="1" applyBorder="1" applyAlignment="1" quotePrefix="1">
      <alignment horizontal="left" vertical="center" wrapText="1"/>
      <protection/>
    </xf>
    <xf numFmtId="17" fontId="5" fillId="0" borderId="40" xfId="52" applyNumberFormat="1" applyFont="1" applyFill="1" applyBorder="1" applyAlignment="1" quotePrefix="1">
      <alignment horizontal="left" vertical="center" wrapText="1"/>
      <protection/>
    </xf>
    <xf numFmtId="17" fontId="5" fillId="0" borderId="41" xfId="52" applyNumberFormat="1" applyFont="1" applyFill="1" applyBorder="1" applyAlignment="1" quotePrefix="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2"/>
  <sheetViews>
    <sheetView showGridLines="0" showZeros="0" tabSelected="1" view="pageBreakPreview" zoomScaleSheetLayoutView="100" workbookViewId="0" topLeftCell="A1">
      <selection activeCell="A8" sqref="A8"/>
    </sheetView>
  </sheetViews>
  <sheetFormatPr defaultColWidth="9.125" defaultRowHeight="12.75"/>
  <cols>
    <col min="1" max="1" width="4.375" style="2" customWidth="1"/>
    <col min="2" max="2" width="4.00390625" style="2" customWidth="1"/>
    <col min="3" max="4" width="37.75390625" style="2" customWidth="1"/>
    <col min="5" max="9" width="12.875" style="2" customWidth="1"/>
    <col min="10" max="10" width="11.625" style="2" customWidth="1"/>
    <col min="11" max="16384" width="9.125" style="2" customWidth="1"/>
  </cols>
  <sheetData>
    <row r="1" spans="1:9" s="11" customFormat="1" ht="54" customHeight="1">
      <c r="A1" s="31" t="s">
        <v>27</v>
      </c>
      <c r="B1" s="32"/>
      <c r="C1" s="33"/>
      <c r="D1" s="34"/>
      <c r="E1" s="34"/>
      <c r="I1" s="35"/>
    </row>
    <row r="2" spans="1:9" s="11" customFormat="1" ht="30" customHeight="1">
      <c r="A2" s="25" t="s">
        <v>21</v>
      </c>
      <c r="B2" s="36"/>
      <c r="C2" s="34"/>
      <c r="D2" s="34"/>
      <c r="E2" s="34"/>
      <c r="I2" s="35"/>
    </row>
    <row r="3" s="3" customFormat="1" ht="18" customHeight="1">
      <c r="A3" s="3" t="s">
        <v>24</v>
      </c>
    </row>
    <row r="4" spans="1:5" s="3" customFormat="1" ht="18" customHeight="1">
      <c r="A4" s="26" t="s">
        <v>187</v>
      </c>
      <c r="C4" s="1"/>
      <c r="D4" s="1"/>
      <c r="E4" s="1"/>
    </row>
    <row r="5" s="11" customFormat="1" ht="11.25" customHeight="1">
      <c r="A5" s="27" t="s">
        <v>26</v>
      </c>
    </row>
    <row r="6" s="11" customFormat="1" ht="11.25" customHeight="1">
      <c r="A6" s="27" t="s">
        <v>22</v>
      </c>
    </row>
    <row r="7" s="11" customFormat="1" ht="11.25" customHeight="1">
      <c r="A7" s="27" t="s">
        <v>23</v>
      </c>
    </row>
    <row r="8" s="12" customFormat="1" ht="14.25" customHeight="1" thickBot="1">
      <c r="A8" s="11"/>
    </row>
    <row r="9" spans="1:10" s="3" customFormat="1" ht="60" customHeight="1" thickBot="1">
      <c r="A9" s="17" t="s">
        <v>16</v>
      </c>
      <c r="B9" s="18" t="s">
        <v>17</v>
      </c>
      <c r="C9" s="19" t="s">
        <v>25</v>
      </c>
      <c r="D9" s="20" t="s">
        <v>1</v>
      </c>
      <c r="E9" s="19" t="s">
        <v>14</v>
      </c>
      <c r="F9" s="21" t="s">
        <v>0</v>
      </c>
      <c r="G9" s="18" t="s">
        <v>20</v>
      </c>
      <c r="H9" s="18" t="s">
        <v>18</v>
      </c>
      <c r="I9" s="18" t="s">
        <v>19</v>
      </c>
      <c r="J9" s="22" t="s">
        <v>13</v>
      </c>
    </row>
    <row r="10" spans="1:10" ht="13.5" thickBot="1">
      <c r="A10" s="7" t="s">
        <v>2</v>
      </c>
      <c r="B10" s="8" t="s">
        <v>3</v>
      </c>
      <c r="C10" s="9" t="s">
        <v>15</v>
      </c>
      <c r="D10" s="9" t="s">
        <v>4</v>
      </c>
      <c r="E10" s="8" t="s">
        <v>5</v>
      </c>
      <c r="F10" s="8" t="s">
        <v>6</v>
      </c>
      <c r="G10" s="8" t="s">
        <v>7</v>
      </c>
      <c r="H10" s="8" t="s">
        <v>8</v>
      </c>
      <c r="I10" s="8" t="s">
        <v>9</v>
      </c>
      <c r="J10" s="10" t="s">
        <v>10</v>
      </c>
    </row>
    <row r="11" spans="1:10" ht="4.5" customHeight="1">
      <c r="A11" s="4"/>
      <c r="B11" s="4"/>
      <c r="C11" s="4"/>
      <c r="D11" s="4"/>
      <c r="E11" s="4"/>
      <c r="F11" s="4"/>
      <c r="G11" s="4"/>
      <c r="H11" s="4"/>
      <c r="I11" s="4"/>
      <c r="J11" s="6"/>
    </row>
    <row r="12" spans="1:10" ht="1.5" customHeight="1" thickBot="1">
      <c r="A12" s="5"/>
      <c r="B12" s="5"/>
      <c r="C12" s="5"/>
      <c r="D12" s="5"/>
      <c r="E12" s="5"/>
      <c r="F12" s="5"/>
      <c r="G12" s="5"/>
      <c r="H12" s="5"/>
      <c r="I12" s="5"/>
      <c r="J12" s="5"/>
    </row>
    <row r="13" spans="1:10" ht="72" customHeight="1">
      <c r="A13" s="69" t="s">
        <v>47</v>
      </c>
      <c r="B13" s="38"/>
      <c r="C13" s="126" t="s">
        <v>188</v>
      </c>
      <c r="D13" s="126"/>
      <c r="E13" s="126"/>
      <c r="F13" s="126"/>
      <c r="G13" s="126"/>
      <c r="H13" s="126"/>
      <c r="I13" s="127"/>
      <c r="J13" s="40"/>
    </row>
    <row r="14" spans="1:10" ht="12.75" customHeight="1">
      <c r="A14" s="41"/>
      <c r="B14" s="53"/>
      <c r="C14" s="29" t="s">
        <v>28</v>
      </c>
      <c r="D14" s="54"/>
      <c r="E14" s="54"/>
      <c r="F14" s="54"/>
      <c r="G14" s="54"/>
      <c r="H14" s="54"/>
      <c r="I14" s="55"/>
      <c r="J14" s="56"/>
    </row>
    <row r="15" spans="1:10" ht="12.75" customHeight="1">
      <c r="A15" s="41"/>
      <c r="B15" s="57">
        <v>1</v>
      </c>
      <c r="C15" s="58"/>
      <c r="D15" s="59"/>
      <c r="E15" s="60" t="s">
        <v>11</v>
      </c>
      <c r="F15" s="61">
        <v>160500</v>
      </c>
      <c r="G15" s="62"/>
      <c r="H15" s="63"/>
      <c r="I15" s="64">
        <f>F15*G15</f>
        <v>0</v>
      </c>
      <c r="J15" s="56"/>
    </row>
    <row r="16" spans="1:10" ht="12.75" customHeight="1">
      <c r="A16" s="65"/>
      <c r="B16" s="53"/>
      <c r="C16" s="29" t="s">
        <v>29</v>
      </c>
      <c r="D16" s="54"/>
      <c r="E16" s="54"/>
      <c r="F16" s="54"/>
      <c r="G16" s="54"/>
      <c r="H16" s="54"/>
      <c r="I16" s="55"/>
      <c r="J16" s="56"/>
    </row>
    <row r="17" spans="1:10" ht="12.75" customHeight="1">
      <c r="A17" s="65"/>
      <c r="B17" s="57">
        <f>B15+1</f>
        <v>2</v>
      </c>
      <c r="C17" s="58"/>
      <c r="D17" s="59"/>
      <c r="E17" s="60" t="s">
        <v>11</v>
      </c>
      <c r="F17" s="61">
        <v>200</v>
      </c>
      <c r="G17" s="62"/>
      <c r="H17" s="63"/>
      <c r="I17" s="64">
        <f>F17*G17</f>
        <v>0</v>
      </c>
      <c r="J17" s="56"/>
    </row>
    <row r="18" spans="1:10" ht="12.75" customHeight="1">
      <c r="A18" s="65"/>
      <c r="B18" s="53"/>
      <c r="C18" s="29" t="s">
        <v>30</v>
      </c>
      <c r="D18" s="54"/>
      <c r="E18" s="54"/>
      <c r="F18" s="54"/>
      <c r="G18" s="54"/>
      <c r="H18" s="54"/>
      <c r="I18" s="55"/>
      <c r="J18" s="56"/>
    </row>
    <row r="19" spans="1:10" ht="12.75" customHeight="1">
      <c r="A19" s="65"/>
      <c r="B19" s="57">
        <f>B17+1</f>
        <v>3</v>
      </c>
      <c r="C19" s="58"/>
      <c r="D19" s="59"/>
      <c r="E19" s="60" t="s">
        <v>11</v>
      </c>
      <c r="F19" s="61">
        <v>142500</v>
      </c>
      <c r="G19" s="62"/>
      <c r="H19" s="63"/>
      <c r="I19" s="64">
        <f>F19*G19</f>
        <v>0</v>
      </c>
      <c r="J19" s="56"/>
    </row>
    <row r="20" spans="1:10" ht="12.75" customHeight="1">
      <c r="A20" s="65"/>
      <c r="B20" s="53"/>
      <c r="C20" s="29" t="s">
        <v>31</v>
      </c>
      <c r="D20" s="54"/>
      <c r="E20" s="54"/>
      <c r="F20" s="54"/>
      <c r="G20" s="54"/>
      <c r="H20" s="54"/>
      <c r="I20" s="55"/>
      <c r="J20" s="56"/>
    </row>
    <row r="21" spans="1:10" ht="12.75" customHeight="1">
      <c r="A21" s="65"/>
      <c r="B21" s="57">
        <f>B19+1</f>
        <v>4</v>
      </c>
      <c r="C21" s="58"/>
      <c r="D21" s="59"/>
      <c r="E21" s="60" t="s">
        <v>11</v>
      </c>
      <c r="F21" s="61">
        <v>37500</v>
      </c>
      <c r="G21" s="62"/>
      <c r="H21" s="63"/>
      <c r="I21" s="64">
        <f>F21*G21</f>
        <v>0</v>
      </c>
      <c r="J21" s="56"/>
    </row>
    <row r="22" spans="1:10" ht="12.75" customHeight="1">
      <c r="A22" s="65"/>
      <c r="B22" s="53"/>
      <c r="C22" s="29" t="s">
        <v>32</v>
      </c>
      <c r="D22" s="54"/>
      <c r="E22" s="54"/>
      <c r="F22" s="54"/>
      <c r="G22" s="54"/>
      <c r="H22" s="54"/>
      <c r="I22" s="55"/>
      <c r="J22" s="56"/>
    </row>
    <row r="23" spans="1:10" ht="12.75" customHeight="1">
      <c r="A23" s="65"/>
      <c r="B23" s="57">
        <f>B21+1</f>
        <v>5</v>
      </c>
      <c r="C23" s="58"/>
      <c r="D23" s="59"/>
      <c r="E23" s="60" t="s">
        <v>11</v>
      </c>
      <c r="F23" s="61">
        <v>2400</v>
      </c>
      <c r="G23" s="62"/>
      <c r="H23" s="63"/>
      <c r="I23" s="64">
        <f>F23*G23</f>
        <v>0</v>
      </c>
      <c r="J23" s="56"/>
    </row>
    <row r="24" spans="1:10" ht="12.75" customHeight="1">
      <c r="A24" s="65"/>
      <c r="B24" s="53"/>
      <c r="C24" s="29" t="s">
        <v>33</v>
      </c>
      <c r="D24" s="54"/>
      <c r="E24" s="54"/>
      <c r="F24" s="54"/>
      <c r="G24" s="54"/>
      <c r="H24" s="54"/>
      <c r="I24" s="55"/>
      <c r="J24" s="56"/>
    </row>
    <row r="25" spans="1:10" ht="12.75" customHeight="1">
      <c r="A25" s="65"/>
      <c r="B25" s="57">
        <f>B23+1</f>
        <v>6</v>
      </c>
      <c r="C25" s="58"/>
      <c r="D25" s="59"/>
      <c r="E25" s="60" t="s">
        <v>11</v>
      </c>
      <c r="F25" s="61">
        <v>37500</v>
      </c>
      <c r="G25" s="62"/>
      <c r="H25" s="63"/>
      <c r="I25" s="64">
        <f>F25*G25</f>
        <v>0</v>
      </c>
      <c r="J25" s="56"/>
    </row>
    <row r="26" spans="1:10" ht="12.75" customHeight="1">
      <c r="A26" s="65"/>
      <c r="B26" s="53"/>
      <c r="C26" s="29" t="s">
        <v>34</v>
      </c>
      <c r="D26" s="54"/>
      <c r="E26" s="54"/>
      <c r="F26" s="54"/>
      <c r="G26" s="54"/>
      <c r="H26" s="54"/>
      <c r="I26" s="55"/>
      <c r="J26" s="56">
        <v>4000</v>
      </c>
    </row>
    <row r="27" spans="1:10" ht="12.75" customHeight="1">
      <c r="A27" s="65"/>
      <c r="B27" s="57">
        <f>B25+1</f>
        <v>7</v>
      </c>
      <c r="C27" s="58"/>
      <c r="D27" s="59"/>
      <c r="E27" s="60" t="s">
        <v>11</v>
      </c>
      <c r="F27" s="61">
        <v>144000</v>
      </c>
      <c r="G27" s="62"/>
      <c r="H27" s="63"/>
      <c r="I27" s="64">
        <f>F27*G27</f>
        <v>0</v>
      </c>
      <c r="J27" s="56"/>
    </row>
    <row r="28" spans="1:10" ht="12.75" customHeight="1">
      <c r="A28" s="65"/>
      <c r="B28" s="53"/>
      <c r="C28" s="29" t="s">
        <v>35</v>
      </c>
      <c r="D28" s="54"/>
      <c r="E28" s="54"/>
      <c r="F28" s="54"/>
      <c r="G28" s="54"/>
      <c r="H28" s="54"/>
      <c r="I28" s="55"/>
      <c r="J28" s="56"/>
    </row>
    <row r="29" spans="1:10" ht="12.75" customHeight="1">
      <c r="A29" s="65"/>
      <c r="B29" s="57">
        <f>B27+1</f>
        <v>8</v>
      </c>
      <c r="C29" s="58"/>
      <c r="D29" s="59"/>
      <c r="E29" s="60" t="s">
        <v>11</v>
      </c>
      <c r="F29" s="61">
        <v>200</v>
      </c>
      <c r="G29" s="62"/>
      <c r="H29" s="63"/>
      <c r="I29" s="64">
        <f>F29*G29</f>
        <v>0</v>
      </c>
      <c r="J29" s="56"/>
    </row>
    <row r="30" spans="1:10" ht="12.75" customHeight="1">
      <c r="A30" s="65"/>
      <c r="B30" s="53"/>
      <c r="C30" s="29" t="s">
        <v>36</v>
      </c>
      <c r="D30" s="54"/>
      <c r="E30" s="54"/>
      <c r="F30" s="54"/>
      <c r="G30" s="54"/>
      <c r="H30" s="54"/>
      <c r="I30" s="55"/>
      <c r="J30" s="56"/>
    </row>
    <row r="31" spans="1:10" ht="12.75" customHeight="1">
      <c r="A31" s="65"/>
      <c r="B31" s="57">
        <f>B29+1</f>
        <v>9</v>
      </c>
      <c r="C31" s="58"/>
      <c r="D31" s="59"/>
      <c r="E31" s="60" t="s">
        <v>11</v>
      </c>
      <c r="F31" s="61">
        <v>400</v>
      </c>
      <c r="G31" s="62"/>
      <c r="H31" s="63"/>
      <c r="I31" s="64">
        <f>F31*G31</f>
        <v>0</v>
      </c>
      <c r="J31" s="56"/>
    </row>
    <row r="32" spans="1:10" ht="12.75" customHeight="1">
      <c r="A32" s="65"/>
      <c r="B32" s="53"/>
      <c r="C32" s="29" t="s">
        <v>37</v>
      </c>
      <c r="D32" s="54"/>
      <c r="E32" s="54"/>
      <c r="F32" s="54"/>
      <c r="G32" s="54"/>
      <c r="H32" s="54"/>
      <c r="I32" s="55"/>
      <c r="J32" s="56"/>
    </row>
    <row r="33" spans="1:10" ht="12.75" customHeight="1">
      <c r="A33" s="65"/>
      <c r="B33" s="57">
        <f>B31+1</f>
        <v>10</v>
      </c>
      <c r="C33" s="58"/>
      <c r="D33" s="59"/>
      <c r="E33" s="60" t="s">
        <v>11</v>
      </c>
      <c r="F33" s="61">
        <v>8000</v>
      </c>
      <c r="G33" s="62"/>
      <c r="H33" s="63"/>
      <c r="I33" s="64">
        <f>F33*G33</f>
        <v>0</v>
      </c>
      <c r="J33" s="56"/>
    </row>
    <row r="34" spans="1:10" ht="12.75" customHeight="1">
      <c r="A34" s="65"/>
      <c r="B34" s="53"/>
      <c r="C34" s="29" t="s">
        <v>38</v>
      </c>
      <c r="D34" s="54"/>
      <c r="E34" s="54"/>
      <c r="F34" s="54"/>
      <c r="G34" s="54"/>
      <c r="H34" s="54"/>
      <c r="I34" s="55"/>
      <c r="J34" s="56"/>
    </row>
    <row r="35" spans="1:10" ht="12.75" customHeight="1">
      <c r="A35" s="65"/>
      <c r="B35" s="57">
        <f>B33+1</f>
        <v>11</v>
      </c>
      <c r="C35" s="58"/>
      <c r="D35" s="59"/>
      <c r="E35" s="60" t="s">
        <v>11</v>
      </c>
      <c r="F35" s="61">
        <v>2500</v>
      </c>
      <c r="G35" s="62"/>
      <c r="H35" s="63"/>
      <c r="I35" s="64">
        <f>F35*G35</f>
        <v>0</v>
      </c>
      <c r="J35" s="56"/>
    </row>
    <row r="36" spans="1:10" ht="12.75" customHeight="1">
      <c r="A36" s="65"/>
      <c r="B36" s="53"/>
      <c r="C36" s="29" t="s">
        <v>39</v>
      </c>
      <c r="D36" s="54"/>
      <c r="E36" s="54"/>
      <c r="F36" s="54"/>
      <c r="G36" s="54"/>
      <c r="H36" s="54"/>
      <c r="I36" s="55"/>
      <c r="J36" s="56"/>
    </row>
    <row r="37" spans="1:10" ht="12.75" customHeight="1">
      <c r="A37" s="65"/>
      <c r="B37" s="57">
        <f>B35+1</f>
        <v>12</v>
      </c>
      <c r="C37" s="58"/>
      <c r="D37" s="59"/>
      <c r="E37" s="60" t="s">
        <v>11</v>
      </c>
      <c r="F37" s="61">
        <v>10000</v>
      </c>
      <c r="G37" s="62"/>
      <c r="H37" s="63"/>
      <c r="I37" s="64">
        <f>F37*G37</f>
        <v>0</v>
      </c>
      <c r="J37" s="56"/>
    </row>
    <row r="38" spans="1:10" ht="12.75" customHeight="1">
      <c r="A38" s="65"/>
      <c r="B38" s="53"/>
      <c r="C38" s="29" t="s">
        <v>40</v>
      </c>
      <c r="D38" s="54"/>
      <c r="E38" s="54"/>
      <c r="F38" s="54"/>
      <c r="G38" s="54"/>
      <c r="H38" s="54"/>
      <c r="I38" s="55"/>
      <c r="J38" s="56"/>
    </row>
    <row r="39" spans="1:10" ht="12.75" customHeight="1">
      <c r="A39" s="65"/>
      <c r="B39" s="57">
        <f>B37+1</f>
        <v>13</v>
      </c>
      <c r="C39" s="58"/>
      <c r="D39" s="59"/>
      <c r="E39" s="60" t="s">
        <v>11</v>
      </c>
      <c r="F39" s="61">
        <v>400</v>
      </c>
      <c r="G39" s="62"/>
      <c r="H39" s="63"/>
      <c r="I39" s="64">
        <f>F39*G39</f>
        <v>0</v>
      </c>
      <c r="J39" s="56"/>
    </row>
    <row r="40" spans="1:10" ht="12.75" customHeight="1">
      <c r="A40" s="65"/>
      <c r="B40" s="53"/>
      <c r="C40" s="29" t="s">
        <v>41</v>
      </c>
      <c r="D40" s="54"/>
      <c r="E40" s="54"/>
      <c r="F40" s="54"/>
      <c r="G40" s="54"/>
      <c r="H40" s="54"/>
      <c r="I40" s="55"/>
      <c r="J40" s="56"/>
    </row>
    <row r="41" spans="1:10" ht="12.75" customHeight="1">
      <c r="A41" s="65"/>
      <c r="B41" s="57">
        <f>B39+1</f>
        <v>14</v>
      </c>
      <c r="C41" s="58"/>
      <c r="D41" s="59"/>
      <c r="E41" s="60" t="s">
        <v>11</v>
      </c>
      <c r="F41" s="61">
        <v>200</v>
      </c>
      <c r="G41" s="62"/>
      <c r="H41" s="63"/>
      <c r="I41" s="64">
        <f>F41*G41</f>
        <v>0</v>
      </c>
      <c r="J41" s="56"/>
    </row>
    <row r="42" spans="1:10" ht="12.75" customHeight="1">
      <c r="A42" s="65"/>
      <c r="B42" s="53"/>
      <c r="C42" s="29" t="s">
        <v>42</v>
      </c>
      <c r="D42" s="54"/>
      <c r="E42" s="54"/>
      <c r="F42" s="54"/>
      <c r="G42" s="54"/>
      <c r="H42" s="54"/>
      <c r="I42" s="55"/>
      <c r="J42" s="56"/>
    </row>
    <row r="43" spans="1:10" ht="12.75" customHeight="1">
      <c r="A43" s="65"/>
      <c r="B43" s="57">
        <f>B41+1</f>
        <v>15</v>
      </c>
      <c r="C43" s="58"/>
      <c r="D43" s="59"/>
      <c r="E43" s="60" t="s">
        <v>11</v>
      </c>
      <c r="F43" s="61">
        <v>7000</v>
      </c>
      <c r="G43" s="62"/>
      <c r="H43" s="63"/>
      <c r="I43" s="64">
        <f>F43*G43</f>
        <v>0</v>
      </c>
      <c r="J43" s="56"/>
    </row>
    <row r="44" spans="1:10" ht="12.75" customHeight="1">
      <c r="A44" s="65"/>
      <c r="B44" s="53"/>
      <c r="C44" s="29" t="s">
        <v>43</v>
      </c>
      <c r="D44" s="54"/>
      <c r="E44" s="54"/>
      <c r="F44" s="54"/>
      <c r="G44" s="54"/>
      <c r="H44" s="54"/>
      <c r="I44" s="55"/>
      <c r="J44" s="56"/>
    </row>
    <row r="45" spans="1:10" ht="12.75" customHeight="1">
      <c r="A45" s="65"/>
      <c r="B45" s="57">
        <f>B43+1</f>
        <v>16</v>
      </c>
      <c r="C45" s="58"/>
      <c r="D45" s="59"/>
      <c r="E45" s="60" t="s">
        <v>11</v>
      </c>
      <c r="F45" s="61">
        <v>8100</v>
      </c>
      <c r="G45" s="62"/>
      <c r="H45" s="63"/>
      <c r="I45" s="64">
        <f>F45*G45</f>
        <v>0</v>
      </c>
      <c r="J45" s="56"/>
    </row>
    <row r="46" spans="1:10" ht="12.75" customHeight="1">
      <c r="A46" s="65"/>
      <c r="B46" s="53"/>
      <c r="C46" s="29" t="s">
        <v>44</v>
      </c>
      <c r="D46" s="54"/>
      <c r="E46" s="54"/>
      <c r="F46" s="54"/>
      <c r="G46" s="54"/>
      <c r="H46" s="54"/>
      <c r="I46" s="55"/>
      <c r="J46" s="56"/>
    </row>
    <row r="47" spans="1:10" ht="12.75" customHeight="1">
      <c r="A47" s="65"/>
      <c r="B47" s="57">
        <f>B45+1</f>
        <v>17</v>
      </c>
      <c r="C47" s="58"/>
      <c r="D47" s="59"/>
      <c r="E47" s="60" t="s">
        <v>11</v>
      </c>
      <c r="F47" s="61">
        <v>5700</v>
      </c>
      <c r="G47" s="62"/>
      <c r="H47" s="63"/>
      <c r="I47" s="64">
        <f>F47*G47</f>
        <v>0</v>
      </c>
      <c r="J47" s="56"/>
    </row>
    <row r="48" spans="1:10" ht="12.75" customHeight="1">
      <c r="A48" s="65"/>
      <c r="B48" s="53"/>
      <c r="C48" s="29" t="s">
        <v>45</v>
      </c>
      <c r="D48" s="54"/>
      <c r="E48" s="54"/>
      <c r="F48" s="54"/>
      <c r="G48" s="54"/>
      <c r="H48" s="54"/>
      <c r="I48" s="55"/>
      <c r="J48" s="56"/>
    </row>
    <row r="49" spans="1:10" ht="12.75" customHeight="1">
      <c r="A49" s="65"/>
      <c r="B49" s="57">
        <f>B47+1</f>
        <v>18</v>
      </c>
      <c r="C49" s="58"/>
      <c r="D49" s="59"/>
      <c r="E49" s="60" t="s">
        <v>11</v>
      </c>
      <c r="F49" s="61">
        <v>200</v>
      </c>
      <c r="G49" s="62"/>
      <c r="H49" s="63"/>
      <c r="I49" s="64">
        <f>F49*G49</f>
        <v>0</v>
      </c>
      <c r="J49" s="56"/>
    </row>
    <row r="50" spans="1:10" ht="12.75" customHeight="1">
      <c r="A50" s="65"/>
      <c r="B50" s="53"/>
      <c r="C50" s="30" t="s">
        <v>46</v>
      </c>
      <c r="D50" s="54"/>
      <c r="E50" s="54"/>
      <c r="F50" s="54"/>
      <c r="G50" s="54"/>
      <c r="H50" s="54"/>
      <c r="I50" s="55"/>
      <c r="J50" s="56"/>
    </row>
    <row r="51" spans="1:10" ht="12.75" customHeight="1" thickBot="1">
      <c r="A51" s="65"/>
      <c r="B51" s="57">
        <f>B49+1</f>
        <v>19</v>
      </c>
      <c r="C51" s="58"/>
      <c r="D51" s="59"/>
      <c r="E51" s="60" t="s">
        <v>11</v>
      </c>
      <c r="F51" s="61">
        <v>10800</v>
      </c>
      <c r="G51" s="62"/>
      <c r="H51" s="63"/>
      <c r="I51" s="66">
        <f>F51*G51</f>
        <v>0</v>
      </c>
      <c r="J51" s="49"/>
    </row>
    <row r="52" spans="1:10" ht="18" customHeight="1" thickBot="1">
      <c r="A52" s="50"/>
      <c r="B52" s="51"/>
      <c r="C52" s="51"/>
      <c r="D52" s="52"/>
      <c r="E52" s="14"/>
      <c r="F52" s="14" t="s">
        <v>12</v>
      </c>
      <c r="G52" s="15" t="str">
        <f>A13</f>
        <v>E1</v>
      </c>
      <c r="H52" s="16"/>
      <c r="I52" s="13">
        <f>SUM(I15:I51)</f>
        <v>0</v>
      </c>
      <c r="J52" s="24"/>
    </row>
    <row r="53" spans="1:10" ht="72" customHeight="1">
      <c r="A53" s="69" t="s">
        <v>48</v>
      </c>
      <c r="B53" s="38"/>
      <c r="C53" s="126" t="s">
        <v>49</v>
      </c>
      <c r="D53" s="126"/>
      <c r="E53" s="126"/>
      <c r="F53" s="126"/>
      <c r="G53" s="126"/>
      <c r="H53" s="126"/>
      <c r="I53" s="127"/>
      <c r="J53" s="40"/>
    </row>
    <row r="54" spans="1:10" ht="12.75" customHeight="1">
      <c r="A54" s="41"/>
      <c r="B54" s="53"/>
      <c r="C54" s="29" t="s">
        <v>50</v>
      </c>
      <c r="D54" s="54"/>
      <c r="E54" s="54"/>
      <c r="F54" s="54"/>
      <c r="G54" s="54"/>
      <c r="H54" s="54"/>
      <c r="I54" s="55"/>
      <c r="J54" s="56"/>
    </row>
    <row r="55" spans="1:10" ht="12.75" customHeight="1">
      <c r="A55" s="41"/>
      <c r="B55" s="57">
        <v>20</v>
      </c>
      <c r="C55" s="58"/>
      <c r="D55" s="59"/>
      <c r="E55" s="60" t="s">
        <v>11</v>
      </c>
      <c r="F55" s="61">
        <v>800</v>
      </c>
      <c r="G55" s="62"/>
      <c r="H55" s="63"/>
      <c r="I55" s="64">
        <f>F55*G55</f>
        <v>0</v>
      </c>
      <c r="J55" s="56"/>
    </row>
    <row r="56" spans="1:10" ht="12.75" customHeight="1">
      <c r="A56" s="65"/>
      <c r="B56" s="53"/>
      <c r="C56" s="29" t="s">
        <v>51</v>
      </c>
      <c r="D56" s="54"/>
      <c r="E56" s="54"/>
      <c r="F56" s="54"/>
      <c r="G56" s="54"/>
      <c r="H56" s="54"/>
      <c r="I56" s="55"/>
      <c r="J56" s="56"/>
    </row>
    <row r="57" spans="1:10" ht="12.75" customHeight="1">
      <c r="A57" s="65"/>
      <c r="B57" s="57">
        <f>B55+1</f>
        <v>21</v>
      </c>
      <c r="C57" s="58"/>
      <c r="D57" s="59"/>
      <c r="E57" s="60" t="s">
        <v>11</v>
      </c>
      <c r="F57" s="61">
        <v>1000</v>
      </c>
      <c r="G57" s="62"/>
      <c r="H57" s="63"/>
      <c r="I57" s="64">
        <f>F57*G57</f>
        <v>0</v>
      </c>
      <c r="J57" s="56"/>
    </row>
    <row r="58" spans="1:10" ht="12.75" customHeight="1">
      <c r="A58" s="65"/>
      <c r="B58" s="53"/>
      <c r="C58" s="29" t="s">
        <v>52</v>
      </c>
      <c r="D58" s="54"/>
      <c r="E58" s="54"/>
      <c r="F58" s="54"/>
      <c r="G58" s="54"/>
      <c r="H58" s="54"/>
      <c r="I58" s="55"/>
      <c r="J58" s="56"/>
    </row>
    <row r="59" spans="1:10" ht="12.75" customHeight="1">
      <c r="A59" s="65"/>
      <c r="B59" s="57">
        <f>B57+1</f>
        <v>22</v>
      </c>
      <c r="C59" s="58"/>
      <c r="D59" s="59"/>
      <c r="E59" s="60" t="s">
        <v>11</v>
      </c>
      <c r="F59" s="61">
        <v>50</v>
      </c>
      <c r="G59" s="62"/>
      <c r="H59" s="63"/>
      <c r="I59" s="64">
        <f>F59*G59</f>
        <v>0</v>
      </c>
      <c r="J59" s="56"/>
    </row>
    <row r="60" spans="1:10" ht="12.75" customHeight="1">
      <c r="A60" s="65"/>
      <c r="B60" s="53"/>
      <c r="C60" s="29" t="s">
        <v>53</v>
      </c>
      <c r="D60" s="54"/>
      <c r="E60" s="54"/>
      <c r="F60" s="54"/>
      <c r="G60" s="54"/>
      <c r="H60" s="54"/>
      <c r="I60" s="55"/>
      <c r="J60" s="56"/>
    </row>
    <row r="61" spans="1:10" ht="12.75" customHeight="1">
      <c r="A61" s="65"/>
      <c r="B61" s="57">
        <f>B59+1</f>
        <v>23</v>
      </c>
      <c r="C61" s="58"/>
      <c r="D61" s="59"/>
      <c r="E61" s="60" t="s">
        <v>11</v>
      </c>
      <c r="F61" s="61">
        <v>4500</v>
      </c>
      <c r="G61" s="62"/>
      <c r="H61" s="63"/>
      <c r="I61" s="64">
        <f>F61*G61</f>
        <v>0</v>
      </c>
      <c r="J61" s="56"/>
    </row>
    <row r="62" spans="1:10" ht="12.75" customHeight="1">
      <c r="A62" s="65"/>
      <c r="B62" s="53"/>
      <c r="C62" s="29" t="s">
        <v>54</v>
      </c>
      <c r="D62" s="54"/>
      <c r="E62" s="54"/>
      <c r="F62" s="54"/>
      <c r="G62" s="54"/>
      <c r="H62" s="54"/>
      <c r="I62" s="55"/>
      <c r="J62" s="56"/>
    </row>
    <row r="63" spans="1:10" ht="12.75" customHeight="1">
      <c r="A63" s="65"/>
      <c r="B63" s="57">
        <f>B61+1</f>
        <v>24</v>
      </c>
      <c r="C63" s="58"/>
      <c r="D63" s="59"/>
      <c r="E63" s="60" t="s">
        <v>11</v>
      </c>
      <c r="F63" s="61">
        <v>36900</v>
      </c>
      <c r="G63" s="62"/>
      <c r="H63" s="63"/>
      <c r="I63" s="64">
        <f>F63*G63</f>
        <v>0</v>
      </c>
      <c r="J63" s="56"/>
    </row>
    <row r="64" spans="1:10" ht="12.75" customHeight="1">
      <c r="A64" s="65"/>
      <c r="B64" s="53"/>
      <c r="C64" s="29" t="s">
        <v>55</v>
      </c>
      <c r="D64" s="54"/>
      <c r="E64" s="54"/>
      <c r="F64" s="54"/>
      <c r="G64" s="54"/>
      <c r="H64" s="54"/>
      <c r="I64" s="55"/>
      <c r="J64" s="56">
        <v>4300</v>
      </c>
    </row>
    <row r="65" spans="1:10" ht="12.75" customHeight="1">
      <c r="A65" s="65"/>
      <c r="B65" s="57">
        <f>B63+1</f>
        <v>25</v>
      </c>
      <c r="C65" s="58"/>
      <c r="D65" s="59"/>
      <c r="E65" s="60" t="s">
        <v>11</v>
      </c>
      <c r="F65" s="61">
        <v>83400</v>
      </c>
      <c r="G65" s="62"/>
      <c r="H65" s="63"/>
      <c r="I65" s="64">
        <f>F65*G65</f>
        <v>0</v>
      </c>
      <c r="J65" s="56"/>
    </row>
    <row r="66" spans="1:10" ht="12.75" customHeight="1">
      <c r="A66" s="65"/>
      <c r="B66" s="53"/>
      <c r="C66" s="29" t="s">
        <v>56</v>
      </c>
      <c r="D66" s="54"/>
      <c r="E66" s="54"/>
      <c r="F66" s="54"/>
      <c r="G66" s="54"/>
      <c r="H66" s="54"/>
      <c r="I66" s="55"/>
      <c r="J66" s="56"/>
    </row>
    <row r="67" spans="1:10" ht="12.75" customHeight="1">
      <c r="A67" s="65"/>
      <c r="B67" s="57">
        <f>B65+1</f>
        <v>26</v>
      </c>
      <c r="C67" s="58"/>
      <c r="D67" s="59"/>
      <c r="E67" s="60" t="s">
        <v>11</v>
      </c>
      <c r="F67" s="61">
        <v>50</v>
      </c>
      <c r="G67" s="62"/>
      <c r="H67" s="63"/>
      <c r="I67" s="64">
        <f>F67*G67</f>
        <v>0</v>
      </c>
      <c r="J67" s="56"/>
    </row>
    <row r="68" spans="1:10" ht="12.75" customHeight="1">
      <c r="A68" s="65"/>
      <c r="B68" s="53"/>
      <c r="C68" s="29" t="s">
        <v>57</v>
      </c>
      <c r="D68" s="54"/>
      <c r="E68" s="54"/>
      <c r="F68" s="54"/>
      <c r="G68" s="54"/>
      <c r="H68" s="54"/>
      <c r="I68" s="55"/>
      <c r="J68" s="56"/>
    </row>
    <row r="69" spans="1:10" ht="12.75" customHeight="1">
      <c r="A69" s="65"/>
      <c r="B69" s="57">
        <f>B67+1</f>
        <v>27</v>
      </c>
      <c r="C69" s="58"/>
      <c r="D69" s="59"/>
      <c r="E69" s="60" t="s">
        <v>11</v>
      </c>
      <c r="F69" s="61">
        <v>5000</v>
      </c>
      <c r="G69" s="62"/>
      <c r="H69" s="63"/>
      <c r="I69" s="64">
        <f>F69*G69</f>
        <v>0</v>
      </c>
      <c r="J69" s="56"/>
    </row>
    <row r="70" spans="1:10" ht="24" customHeight="1">
      <c r="A70" s="65"/>
      <c r="B70" s="53"/>
      <c r="C70" s="131" t="s">
        <v>58</v>
      </c>
      <c r="D70" s="132"/>
      <c r="E70" s="132"/>
      <c r="F70" s="132"/>
      <c r="G70" s="132"/>
      <c r="H70" s="132"/>
      <c r="I70" s="133"/>
      <c r="J70" s="56"/>
    </row>
    <row r="71" spans="1:10" ht="12.75" customHeight="1">
      <c r="A71" s="65"/>
      <c r="B71" s="57">
        <f>B69+1</f>
        <v>28</v>
      </c>
      <c r="C71" s="58"/>
      <c r="D71" s="59"/>
      <c r="E71" s="60" t="s">
        <v>11</v>
      </c>
      <c r="F71" s="61">
        <v>6900</v>
      </c>
      <c r="G71" s="62"/>
      <c r="H71" s="63"/>
      <c r="I71" s="64">
        <f>F71*G71</f>
        <v>0</v>
      </c>
      <c r="J71" s="56"/>
    </row>
    <row r="72" spans="1:10" ht="24" customHeight="1">
      <c r="A72" s="65"/>
      <c r="B72" s="53"/>
      <c r="C72" s="131" t="s">
        <v>59</v>
      </c>
      <c r="D72" s="132"/>
      <c r="E72" s="132"/>
      <c r="F72" s="132"/>
      <c r="G72" s="132"/>
      <c r="H72" s="132"/>
      <c r="I72" s="133"/>
      <c r="J72" s="56"/>
    </row>
    <row r="73" spans="1:10" ht="12.75" customHeight="1">
      <c r="A73" s="65"/>
      <c r="B73" s="57">
        <f>B71+1</f>
        <v>29</v>
      </c>
      <c r="C73" s="58"/>
      <c r="D73" s="59"/>
      <c r="E73" s="60" t="s">
        <v>11</v>
      </c>
      <c r="F73" s="61">
        <v>1950</v>
      </c>
      <c r="G73" s="62"/>
      <c r="H73" s="63"/>
      <c r="I73" s="64">
        <f>F73*G73</f>
        <v>0</v>
      </c>
      <c r="J73" s="56"/>
    </row>
    <row r="74" spans="1:10" ht="24" customHeight="1">
      <c r="A74" s="65"/>
      <c r="B74" s="53"/>
      <c r="C74" s="131" t="s">
        <v>60</v>
      </c>
      <c r="D74" s="132"/>
      <c r="E74" s="132"/>
      <c r="F74" s="132"/>
      <c r="G74" s="132"/>
      <c r="H74" s="132"/>
      <c r="I74" s="133"/>
      <c r="J74" s="56"/>
    </row>
    <row r="75" spans="1:10" ht="12.75" customHeight="1">
      <c r="A75" s="65"/>
      <c r="B75" s="57">
        <f>B73+1</f>
        <v>30</v>
      </c>
      <c r="C75" s="58"/>
      <c r="D75" s="59"/>
      <c r="E75" s="60" t="s">
        <v>11</v>
      </c>
      <c r="F75" s="61">
        <v>9000</v>
      </c>
      <c r="G75" s="62"/>
      <c r="H75" s="63"/>
      <c r="I75" s="64">
        <f>F75*G75</f>
        <v>0</v>
      </c>
      <c r="J75" s="56"/>
    </row>
    <row r="76" spans="1:10" ht="12.75" customHeight="1">
      <c r="A76" s="65"/>
      <c r="B76" s="53"/>
      <c r="C76" s="30" t="s">
        <v>61</v>
      </c>
      <c r="D76" s="54"/>
      <c r="E76" s="54"/>
      <c r="F76" s="54"/>
      <c r="G76" s="54"/>
      <c r="H76" s="54"/>
      <c r="I76" s="55"/>
      <c r="J76" s="56"/>
    </row>
    <row r="77" spans="1:10" ht="12.75" customHeight="1" thickBot="1">
      <c r="A77" s="65"/>
      <c r="B77" s="57">
        <f>B75+1</f>
        <v>31</v>
      </c>
      <c r="C77" s="58"/>
      <c r="D77" s="59"/>
      <c r="E77" s="60" t="s">
        <v>11</v>
      </c>
      <c r="F77" s="61">
        <v>36000</v>
      </c>
      <c r="G77" s="62"/>
      <c r="H77" s="63"/>
      <c r="I77" s="66">
        <f>F77*G77</f>
        <v>0</v>
      </c>
      <c r="J77" s="49"/>
    </row>
    <row r="78" spans="1:10" ht="18" customHeight="1" thickBot="1">
      <c r="A78" s="50"/>
      <c r="B78" s="51"/>
      <c r="C78" s="51"/>
      <c r="D78" s="52"/>
      <c r="E78" s="14"/>
      <c r="F78" s="14" t="s">
        <v>12</v>
      </c>
      <c r="G78" s="15" t="str">
        <f>A53</f>
        <v>E2</v>
      </c>
      <c r="H78" s="16"/>
      <c r="I78" s="13">
        <f>SUM(I55:I77)</f>
        <v>0</v>
      </c>
      <c r="J78" s="24"/>
    </row>
    <row r="79" spans="1:10" ht="12.75" customHeight="1">
      <c r="A79" s="41" t="s">
        <v>62</v>
      </c>
      <c r="B79" s="53"/>
      <c r="C79" s="29" t="s">
        <v>63</v>
      </c>
      <c r="D79" s="54"/>
      <c r="E79" s="54"/>
      <c r="F79" s="54"/>
      <c r="G79" s="54"/>
      <c r="H79" s="54"/>
      <c r="I79" s="55"/>
      <c r="J79" s="56"/>
    </row>
    <row r="80" spans="1:10" ht="12.75" customHeight="1">
      <c r="A80" s="41"/>
      <c r="B80" s="57">
        <v>32</v>
      </c>
      <c r="C80" s="58"/>
      <c r="D80" s="59"/>
      <c r="E80" s="60" t="s">
        <v>11</v>
      </c>
      <c r="F80" s="61">
        <v>45</v>
      </c>
      <c r="G80" s="62"/>
      <c r="H80" s="63"/>
      <c r="I80" s="64">
        <f>F80*G80</f>
        <v>0</v>
      </c>
      <c r="J80" s="56"/>
    </row>
    <row r="81" spans="1:10" ht="12.75" customHeight="1">
      <c r="A81" s="65"/>
      <c r="B81" s="53"/>
      <c r="C81" s="29" t="s">
        <v>64</v>
      </c>
      <c r="D81" s="54"/>
      <c r="E81" s="54"/>
      <c r="F81" s="54"/>
      <c r="G81" s="54"/>
      <c r="H81" s="54"/>
      <c r="I81" s="55"/>
      <c r="J81" s="56"/>
    </row>
    <row r="82" spans="1:10" ht="12.75" customHeight="1">
      <c r="A82" s="65"/>
      <c r="B82" s="57">
        <f>B80+1</f>
        <v>33</v>
      </c>
      <c r="C82" s="58"/>
      <c r="D82" s="59"/>
      <c r="E82" s="60" t="s">
        <v>11</v>
      </c>
      <c r="F82" s="61">
        <v>45</v>
      </c>
      <c r="G82" s="62"/>
      <c r="H82" s="63"/>
      <c r="I82" s="64">
        <f>F82*G82</f>
        <v>0</v>
      </c>
      <c r="J82" s="56">
        <v>40</v>
      </c>
    </row>
    <row r="83" spans="1:10" ht="12.75" customHeight="1">
      <c r="A83" s="65"/>
      <c r="B83" s="53"/>
      <c r="C83" s="29" t="s">
        <v>65</v>
      </c>
      <c r="D83" s="54"/>
      <c r="E83" s="54"/>
      <c r="F83" s="54"/>
      <c r="G83" s="54"/>
      <c r="H83" s="54"/>
      <c r="I83" s="55"/>
      <c r="J83" s="56"/>
    </row>
    <row r="84" spans="1:10" ht="12.75" customHeight="1" thickBot="1">
      <c r="A84" s="65"/>
      <c r="B84" s="57">
        <f>B82+1</f>
        <v>34</v>
      </c>
      <c r="C84" s="58"/>
      <c r="D84" s="59"/>
      <c r="E84" s="60" t="s">
        <v>11</v>
      </c>
      <c r="F84" s="61">
        <v>45</v>
      </c>
      <c r="G84" s="62"/>
      <c r="H84" s="63"/>
      <c r="I84" s="66">
        <f>F84*G84</f>
        <v>0</v>
      </c>
      <c r="J84" s="49"/>
    </row>
    <row r="85" spans="1:10" ht="18" customHeight="1" thickBot="1">
      <c r="A85" s="50"/>
      <c r="B85" s="51"/>
      <c r="C85" s="51"/>
      <c r="D85" s="52"/>
      <c r="E85" s="14"/>
      <c r="F85" s="14" t="s">
        <v>12</v>
      </c>
      <c r="G85" s="15" t="str">
        <f>A79</f>
        <v>E3</v>
      </c>
      <c r="H85" s="16"/>
      <c r="I85" s="13">
        <f>SUM(I80:I84)</f>
        <v>0</v>
      </c>
      <c r="J85" s="24"/>
    </row>
    <row r="86" spans="1:10" ht="36" customHeight="1">
      <c r="A86" s="69" t="s">
        <v>66</v>
      </c>
      <c r="B86" s="38"/>
      <c r="C86" s="126" t="s">
        <v>67</v>
      </c>
      <c r="D86" s="126"/>
      <c r="E86" s="126"/>
      <c r="F86" s="126"/>
      <c r="G86" s="126"/>
      <c r="H86" s="126"/>
      <c r="I86" s="127"/>
      <c r="J86" s="70">
        <v>400</v>
      </c>
    </row>
    <row r="87" spans="1:10" ht="12.75" customHeight="1" thickBot="1">
      <c r="A87" s="41"/>
      <c r="B87" s="42">
        <v>35</v>
      </c>
      <c r="C87" s="43"/>
      <c r="D87" s="43"/>
      <c r="E87" s="44" t="s">
        <v>11</v>
      </c>
      <c r="F87" s="45">
        <v>1440</v>
      </c>
      <c r="G87" s="46"/>
      <c r="H87" s="47"/>
      <c r="I87" s="48">
        <f>F87*G87</f>
        <v>0</v>
      </c>
      <c r="J87" s="49"/>
    </row>
    <row r="88" spans="1:10" ht="18" customHeight="1" thickBot="1">
      <c r="A88" s="50"/>
      <c r="B88" s="51"/>
      <c r="C88" s="51"/>
      <c r="D88" s="52"/>
      <c r="E88" s="14"/>
      <c r="F88" s="23" t="s">
        <v>12</v>
      </c>
      <c r="G88" s="15" t="str">
        <f>A86</f>
        <v>E4</v>
      </c>
      <c r="H88" s="16"/>
      <c r="I88" s="13">
        <f>SUM(I87)</f>
        <v>0</v>
      </c>
      <c r="J88" s="24"/>
    </row>
    <row r="89" spans="1:10" ht="24" customHeight="1">
      <c r="A89" s="69" t="s">
        <v>68</v>
      </c>
      <c r="B89" s="38"/>
      <c r="C89" s="126" t="s">
        <v>69</v>
      </c>
      <c r="D89" s="126"/>
      <c r="E89" s="126"/>
      <c r="F89" s="126"/>
      <c r="G89" s="126"/>
      <c r="H89" s="126"/>
      <c r="I89" s="127"/>
      <c r="J89" s="70">
        <v>150</v>
      </c>
    </row>
    <row r="90" spans="1:10" ht="12.75" customHeight="1" thickBot="1">
      <c r="A90" s="41"/>
      <c r="B90" s="42">
        <v>36</v>
      </c>
      <c r="C90" s="43"/>
      <c r="D90" s="43"/>
      <c r="E90" s="44" t="s">
        <v>11</v>
      </c>
      <c r="F90" s="45">
        <v>8000</v>
      </c>
      <c r="G90" s="46"/>
      <c r="H90" s="47"/>
      <c r="I90" s="48">
        <f>F90*G90</f>
        <v>0</v>
      </c>
      <c r="J90" s="49"/>
    </row>
    <row r="91" spans="1:10" ht="18" customHeight="1" thickBot="1">
      <c r="A91" s="50"/>
      <c r="B91" s="51"/>
      <c r="C91" s="51"/>
      <c r="D91" s="52"/>
      <c r="E91" s="14"/>
      <c r="F91" s="23" t="s">
        <v>12</v>
      </c>
      <c r="G91" s="15" t="str">
        <f>A89</f>
        <v>E5</v>
      </c>
      <c r="H91" s="16"/>
      <c r="I91" s="13">
        <f>SUM(I90)</f>
        <v>0</v>
      </c>
      <c r="J91" s="24"/>
    </row>
    <row r="92" spans="1:10" ht="12.75" customHeight="1">
      <c r="A92" s="41" t="s">
        <v>70</v>
      </c>
      <c r="B92" s="53"/>
      <c r="C92" s="29" t="s">
        <v>71</v>
      </c>
      <c r="D92" s="54"/>
      <c r="E92" s="54"/>
      <c r="F92" s="54"/>
      <c r="G92" s="54"/>
      <c r="H92" s="54"/>
      <c r="I92" s="55"/>
      <c r="J92" s="56"/>
    </row>
    <row r="93" spans="1:10" ht="12.75" customHeight="1">
      <c r="A93" s="41"/>
      <c r="B93" s="57">
        <v>37</v>
      </c>
      <c r="C93" s="58"/>
      <c r="D93" s="59"/>
      <c r="E93" s="60" t="s">
        <v>73</v>
      </c>
      <c r="F93" s="61">
        <v>300</v>
      </c>
      <c r="G93" s="62"/>
      <c r="H93" s="63"/>
      <c r="I93" s="64">
        <f>F93*G93</f>
        <v>0</v>
      </c>
      <c r="J93" s="56"/>
    </row>
    <row r="94" spans="1:10" ht="24" customHeight="1">
      <c r="A94" s="65"/>
      <c r="B94" s="53"/>
      <c r="C94" s="131" t="s">
        <v>72</v>
      </c>
      <c r="D94" s="132"/>
      <c r="E94" s="132"/>
      <c r="F94" s="132"/>
      <c r="G94" s="132"/>
      <c r="H94" s="132"/>
      <c r="I94" s="133"/>
      <c r="J94" s="71">
        <v>1000</v>
      </c>
    </row>
    <row r="95" spans="1:10" ht="12.75" customHeight="1" thickBot="1">
      <c r="A95" s="65"/>
      <c r="B95" s="57">
        <f>B93+1</f>
        <v>38</v>
      </c>
      <c r="C95" s="58"/>
      <c r="D95" s="59"/>
      <c r="E95" s="60" t="s">
        <v>73</v>
      </c>
      <c r="F95" s="61">
        <v>7000</v>
      </c>
      <c r="G95" s="62"/>
      <c r="H95" s="63"/>
      <c r="I95" s="66">
        <f>F95*G95</f>
        <v>0</v>
      </c>
      <c r="J95" s="49"/>
    </row>
    <row r="96" spans="1:10" ht="18" customHeight="1" thickBot="1">
      <c r="A96" s="50"/>
      <c r="B96" s="51"/>
      <c r="C96" s="51"/>
      <c r="D96" s="52"/>
      <c r="E96" s="14"/>
      <c r="F96" s="14" t="s">
        <v>12</v>
      </c>
      <c r="G96" s="15" t="str">
        <f>A92</f>
        <v>E6</v>
      </c>
      <c r="H96" s="16"/>
      <c r="I96" s="13">
        <f>SUM(I93:I95)</f>
        <v>0</v>
      </c>
      <c r="J96" s="24"/>
    </row>
    <row r="97" spans="1:10" ht="36" customHeight="1">
      <c r="A97" s="69" t="s">
        <v>74</v>
      </c>
      <c r="B97" s="38"/>
      <c r="C97" s="126" t="s">
        <v>77</v>
      </c>
      <c r="D97" s="126"/>
      <c r="E97" s="126"/>
      <c r="F97" s="126"/>
      <c r="G97" s="126"/>
      <c r="H97" s="126"/>
      <c r="I97" s="127"/>
      <c r="J97" s="70">
        <v>50</v>
      </c>
    </row>
    <row r="98" spans="1:10" ht="12.75" customHeight="1" thickBot="1">
      <c r="A98" s="41"/>
      <c r="B98" s="42">
        <v>39</v>
      </c>
      <c r="C98" s="43"/>
      <c r="D98" s="43"/>
      <c r="E98" s="44" t="s">
        <v>76</v>
      </c>
      <c r="F98" s="45">
        <v>960</v>
      </c>
      <c r="G98" s="46"/>
      <c r="H98" s="47"/>
      <c r="I98" s="48">
        <f>F98*G98</f>
        <v>0</v>
      </c>
      <c r="J98" s="49"/>
    </row>
    <row r="99" spans="1:10" ht="18" customHeight="1" thickBot="1">
      <c r="A99" s="50"/>
      <c r="B99" s="51"/>
      <c r="C99" s="51"/>
      <c r="D99" s="52"/>
      <c r="E99" s="14"/>
      <c r="F99" s="23" t="s">
        <v>12</v>
      </c>
      <c r="G99" s="15" t="str">
        <f>A97</f>
        <v>E7</v>
      </c>
      <c r="H99" s="16"/>
      <c r="I99" s="13">
        <f>SUM(I98)</f>
        <v>0</v>
      </c>
      <c r="J99" s="24"/>
    </row>
    <row r="100" spans="1:10" ht="48" customHeight="1">
      <c r="A100" s="72" t="s">
        <v>75</v>
      </c>
      <c r="B100" s="38"/>
      <c r="C100" s="126" t="s">
        <v>78</v>
      </c>
      <c r="D100" s="126"/>
      <c r="E100" s="126"/>
      <c r="F100" s="126"/>
      <c r="G100" s="126"/>
      <c r="H100" s="126"/>
      <c r="I100" s="127"/>
      <c r="J100" s="40"/>
    </row>
    <row r="101" spans="1:10" ht="12.75" customHeight="1">
      <c r="A101" s="41"/>
      <c r="B101" s="53"/>
      <c r="C101" s="29" t="s">
        <v>79</v>
      </c>
      <c r="D101" s="54"/>
      <c r="E101" s="54"/>
      <c r="F101" s="54"/>
      <c r="G101" s="54"/>
      <c r="H101" s="54"/>
      <c r="I101" s="55"/>
      <c r="J101" s="56"/>
    </row>
    <row r="102" spans="1:10" ht="12.75" customHeight="1">
      <c r="A102" s="41"/>
      <c r="B102" s="57">
        <v>40</v>
      </c>
      <c r="C102" s="58"/>
      <c r="D102" s="59"/>
      <c r="E102" s="60" t="s">
        <v>11</v>
      </c>
      <c r="F102" s="61">
        <v>3300</v>
      </c>
      <c r="G102" s="62"/>
      <c r="H102" s="63"/>
      <c r="I102" s="64">
        <f>F102*G102</f>
        <v>0</v>
      </c>
      <c r="J102" s="56">
        <v>200</v>
      </c>
    </row>
    <row r="103" spans="1:10" ht="12.75" customHeight="1">
      <c r="A103" s="65"/>
      <c r="B103" s="53"/>
      <c r="C103" s="29" t="s">
        <v>80</v>
      </c>
      <c r="D103" s="54"/>
      <c r="E103" s="54"/>
      <c r="F103" s="54"/>
      <c r="G103" s="54"/>
      <c r="H103" s="54"/>
      <c r="I103" s="55"/>
      <c r="J103" s="56"/>
    </row>
    <row r="104" spans="1:10" ht="12.75" customHeight="1">
      <c r="A104" s="65"/>
      <c r="B104" s="57">
        <f>B102+1</f>
        <v>41</v>
      </c>
      <c r="C104" s="58"/>
      <c r="D104" s="59"/>
      <c r="E104" s="60" t="s">
        <v>11</v>
      </c>
      <c r="F104" s="61">
        <v>6000</v>
      </c>
      <c r="G104" s="62"/>
      <c r="H104" s="63"/>
      <c r="I104" s="64">
        <f>F104*G104</f>
        <v>0</v>
      </c>
      <c r="J104" s="56"/>
    </row>
    <row r="105" spans="1:10" ht="12.75" customHeight="1">
      <c r="A105" s="65"/>
      <c r="B105" s="53"/>
      <c r="C105" s="30" t="s">
        <v>81</v>
      </c>
      <c r="D105" s="54"/>
      <c r="E105" s="54"/>
      <c r="F105" s="54"/>
      <c r="G105" s="54"/>
      <c r="H105" s="54"/>
      <c r="I105" s="55"/>
      <c r="J105" s="56"/>
    </row>
    <row r="106" spans="1:10" ht="12.75" customHeight="1" thickBot="1">
      <c r="A106" s="65"/>
      <c r="B106" s="57">
        <f>B104+1</f>
        <v>42</v>
      </c>
      <c r="C106" s="58"/>
      <c r="D106" s="59"/>
      <c r="E106" s="60" t="s">
        <v>11</v>
      </c>
      <c r="F106" s="61">
        <v>9000</v>
      </c>
      <c r="G106" s="62"/>
      <c r="H106" s="63"/>
      <c r="I106" s="66">
        <f>F106*G106</f>
        <v>0</v>
      </c>
      <c r="J106" s="49"/>
    </row>
    <row r="107" spans="1:10" ht="18" customHeight="1" thickBot="1">
      <c r="A107" s="50"/>
      <c r="B107" s="51"/>
      <c r="C107" s="51"/>
      <c r="D107" s="52"/>
      <c r="E107" s="14"/>
      <c r="F107" s="14" t="s">
        <v>12</v>
      </c>
      <c r="G107" s="15" t="str">
        <f>A100</f>
        <v>E8</v>
      </c>
      <c r="H107" s="16"/>
      <c r="I107" s="13">
        <f>SUM(I102:I106)</f>
        <v>0</v>
      </c>
      <c r="J107" s="24"/>
    </row>
    <row r="108" spans="1:10" ht="12.75">
      <c r="A108" s="69" t="s">
        <v>82</v>
      </c>
      <c r="B108" s="38"/>
      <c r="C108" s="73"/>
      <c r="D108" s="75" t="s">
        <v>83</v>
      </c>
      <c r="E108" s="73"/>
      <c r="F108" s="73"/>
      <c r="G108" s="73"/>
      <c r="H108" s="73"/>
      <c r="I108" s="74"/>
      <c r="J108" s="40"/>
    </row>
    <row r="109" spans="1:10" ht="24" customHeight="1">
      <c r="A109" s="41"/>
      <c r="B109" s="76"/>
      <c r="C109" s="131" t="s">
        <v>91</v>
      </c>
      <c r="D109" s="132"/>
      <c r="E109" s="132"/>
      <c r="F109" s="132"/>
      <c r="G109" s="132"/>
      <c r="H109" s="132"/>
      <c r="I109" s="133"/>
      <c r="J109" s="56"/>
    </row>
    <row r="110" spans="1:10" ht="12.75" customHeight="1">
      <c r="A110" s="41"/>
      <c r="B110" s="77">
        <v>43</v>
      </c>
      <c r="C110" s="58"/>
      <c r="D110" s="59"/>
      <c r="E110" s="60" t="s">
        <v>11</v>
      </c>
      <c r="F110" s="61">
        <v>600</v>
      </c>
      <c r="G110" s="62"/>
      <c r="H110" s="63"/>
      <c r="I110" s="64">
        <f>F110*G110</f>
        <v>0</v>
      </c>
      <c r="J110" s="56"/>
    </row>
    <row r="111" spans="1:10" ht="24" customHeight="1">
      <c r="A111" s="65"/>
      <c r="B111" s="76"/>
      <c r="C111" s="131" t="s">
        <v>84</v>
      </c>
      <c r="D111" s="132"/>
      <c r="E111" s="132"/>
      <c r="F111" s="132"/>
      <c r="G111" s="132"/>
      <c r="H111" s="132"/>
      <c r="I111" s="133"/>
      <c r="J111" s="56"/>
    </row>
    <row r="112" spans="1:10" ht="12.75" customHeight="1">
      <c r="A112" s="65"/>
      <c r="B112" s="77">
        <f>B110+1</f>
        <v>44</v>
      </c>
      <c r="C112" s="58"/>
      <c r="D112" s="59"/>
      <c r="E112" s="60" t="s">
        <v>11</v>
      </c>
      <c r="F112" s="61">
        <v>5</v>
      </c>
      <c r="G112" s="62"/>
      <c r="H112" s="63"/>
      <c r="I112" s="64">
        <f>F112*G112</f>
        <v>0</v>
      </c>
      <c r="J112" s="56"/>
    </row>
    <row r="113" spans="1:10" ht="24" customHeight="1">
      <c r="A113" s="65"/>
      <c r="B113" s="76"/>
      <c r="C113" s="131" t="s">
        <v>85</v>
      </c>
      <c r="D113" s="132"/>
      <c r="E113" s="132"/>
      <c r="F113" s="132"/>
      <c r="G113" s="132"/>
      <c r="H113" s="132"/>
      <c r="I113" s="133"/>
      <c r="J113" s="56"/>
    </row>
    <row r="114" spans="1:10" ht="12.75" customHeight="1">
      <c r="A114" s="65"/>
      <c r="B114" s="77">
        <f>B112+1</f>
        <v>45</v>
      </c>
      <c r="C114" s="58"/>
      <c r="D114" s="59"/>
      <c r="E114" s="60" t="s">
        <v>11</v>
      </c>
      <c r="F114" s="61">
        <v>15</v>
      </c>
      <c r="G114" s="62"/>
      <c r="H114" s="63"/>
      <c r="I114" s="64">
        <f>F114*G114</f>
        <v>0</v>
      </c>
      <c r="J114" s="56"/>
    </row>
    <row r="115" spans="1:10" ht="24" customHeight="1">
      <c r="A115" s="65"/>
      <c r="B115" s="76"/>
      <c r="C115" s="131" t="s">
        <v>86</v>
      </c>
      <c r="D115" s="132"/>
      <c r="E115" s="132"/>
      <c r="F115" s="132"/>
      <c r="G115" s="132"/>
      <c r="H115" s="132"/>
      <c r="I115" s="133"/>
      <c r="J115" s="56"/>
    </row>
    <row r="116" spans="1:10" ht="12.75" customHeight="1">
      <c r="A116" s="65"/>
      <c r="B116" s="77">
        <f>B114+1</f>
        <v>46</v>
      </c>
      <c r="C116" s="58"/>
      <c r="D116" s="59"/>
      <c r="E116" s="60" t="s">
        <v>11</v>
      </c>
      <c r="F116" s="61">
        <v>5</v>
      </c>
      <c r="G116" s="62"/>
      <c r="H116" s="63"/>
      <c r="I116" s="64">
        <f>F116*G116</f>
        <v>0</v>
      </c>
      <c r="J116" s="56"/>
    </row>
    <row r="117" spans="1:10" ht="24" customHeight="1">
      <c r="A117" s="65"/>
      <c r="B117" s="76"/>
      <c r="C117" s="131" t="s">
        <v>87</v>
      </c>
      <c r="D117" s="132"/>
      <c r="E117" s="132"/>
      <c r="F117" s="132"/>
      <c r="G117" s="132"/>
      <c r="H117" s="132"/>
      <c r="I117" s="133"/>
      <c r="J117" s="56"/>
    </row>
    <row r="118" spans="1:10" ht="12.75" customHeight="1">
      <c r="A118" s="65"/>
      <c r="B118" s="77">
        <f>B116+1</f>
        <v>47</v>
      </c>
      <c r="C118" s="58"/>
      <c r="D118" s="59"/>
      <c r="E118" s="60" t="s">
        <v>11</v>
      </c>
      <c r="F118" s="61">
        <v>10</v>
      </c>
      <c r="G118" s="62"/>
      <c r="H118" s="63"/>
      <c r="I118" s="64">
        <f>F118*G118</f>
        <v>0</v>
      </c>
      <c r="J118" s="56"/>
    </row>
    <row r="119" spans="1:10" ht="24" customHeight="1">
      <c r="A119" s="65"/>
      <c r="B119" s="76"/>
      <c r="C119" s="131" t="s">
        <v>88</v>
      </c>
      <c r="D119" s="132"/>
      <c r="E119" s="132"/>
      <c r="F119" s="132"/>
      <c r="G119" s="132"/>
      <c r="H119" s="132"/>
      <c r="I119" s="133"/>
      <c r="J119" s="56"/>
    </row>
    <row r="120" spans="1:10" ht="12.75" customHeight="1">
      <c r="A120" s="65"/>
      <c r="B120" s="77">
        <f>B118+1</f>
        <v>48</v>
      </c>
      <c r="C120" s="58"/>
      <c r="D120" s="59"/>
      <c r="E120" s="60" t="s">
        <v>11</v>
      </c>
      <c r="F120" s="61">
        <v>100</v>
      </c>
      <c r="G120" s="62"/>
      <c r="H120" s="63"/>
      <c r="I120" s="64">
        <f>F120*G120</f>
        <v>0</v>
      </c>
      <c r="J120" s="56"/>
    </row>
    <row r="121" spans="1:10" ht="24" customHeight="1">
      <c r="A121" s="65"/>
      <c r="B121" s="76"/>
      <c r="C121" s="131" t="s">
        <v>89</v>
      </c>
      <c r="D121" s="132"/>
      <c r="E121" s="132"/>
      <c r="F121" s="132"/>
      <c r="G121" s="132"/>
      <c r="H121" s="132"/>
      <c r="I121" s="133"/>
      <c r="J121" s="56"/>
    </row>
    <row r="122" spans="1:10" ht="12.75" customHeight="1">
      <c r="A122" s="65"/>
      <c r="B122" s="77">
        <f>B120+1</f>
        <v>49</v>
      </c>
      <c r="C122" s="58"/>
      <c r="D122" s="59"/>
      <c r="E122" s="60" t="s">
        <v>11</v>
      </c>
      <c r="F122" s="61">
        <v>60</v>
      </c>
      <c r="G122" s="62"/>
      <c r="H122" s="63"/>
      <c r="I122" s="64">
        <f>F122*G122</f>
        <v>0</v>
      </c>
      <c r="J122" s="56"/>
    </row>
    <row r="123" spans="1:10" ht="24" customHeight="1">
      <c r="A123" s="65"/>
      <c r="B123" s="76"/>
      <c r="C123" s="131" t="s">
        <v>90</v>
      </c>
      <c r="D123" s="132"/>
      <c r="E123" s="132"/>
      <c r="F123" s="132"/>
      <c r="G123" s="132"/>
      <c r="H123" s="132"/>
      <c r="I123" s="133"/>
      <c r="J123" s="56"/>
    </row>
    <row r="124" spans="1:10" ht="12.75" customHeight="1">
      <c r="A124" s="65"/>
      <c r="B124" s="77">
        <f>B122+1</f>
        <v>50</v>
      </c>
      <c r="C124" s="58"/>
      <c r="D124" s="59"/>
      <c r="E124" s="60" t="s">
        <v>11</v>
      </c>
      <c r="F124" s="61">
        <v>80</v>
      </c>
      <c r="G124" s="62"/>
      <c r="H124" s="63"/>
      <c r="I124" s="64">
        <f>F124*G124</f>
        <v>0</v>
      </c>
      <c r="J124" s="56"/>
    </row>
    <row r="125" spans="1:10" ht="24" customHeight="1">
      <c r="A125" s="65"/>
      <c r="B125" s="53"/>
      <c r="C125" s="131" t="s">
        <v>104</v>
      </c>
      <c r="D125" s="132"/>
      <c r="E125" s="132"/>
      <c r="F125" s="132"/>
      <c r="G125" s="132"/>
      <c r="H125" s="132"/>
      <c r="I125" s="133"/>
      <c r="J125" s="56"/>
    </row>
    <row r="126" spans="1:10" ht="12.75" customHeight="1">
      <c r="A126" s="65"/>
      <c r="B126" s="57">
        <f>B124+1</f>
        <v>51</v>
      </c>
      <c r="C126" s="58"/>
      <c r="D126" s="59"/>
      <c r="E126" s="60" t="s">
        <v>11</v>
      </c>
      <c r="F126" s="61">
        <v>30</v>
      </c>
      <c r="G126" s="62"/>
      <c r="H126" s="63"/>
      <c r="I126" s="64">
        <f>F126*G126</f>
        <v>0</v>
      </c>
      <c r="J126" s="56">
        <v>2500</v>
      </c>
    </row>
    <row r="127" spans="1:10" ht="24" customHeight="1">
      <c r="A127" s="65"/>
      <c r="B127" s="53"/>
      <c r="C127" s="131" t="s">
        <v>92</v>
      </c>
      <c r="D127" s="132"/>
      <c r="E127" s="132"/>
      <c r="F127" s="132"/>
      <c r="G127" s="132"/>
      <c r="H127" s="132"/>
      <c r="I127" s="133"/>
      <c r="J127" s="56"/>
    </row>
    <row r="128" spans="1:10" ht="12.75" customHeight="1">
      <c r="A128" s="65"/>
      <c r="B128" s="57">
        <f>B126+1</f>
        <v>52</v>
      </c>
      <c r="C128" s="58"/>
      <c r="D128" s="59"/>
      <c r="E128" s="60" t="s">
        <v>11</v>
      </c>
      <c r="F128" s="61">
        <v>90</v>
      </c>
      <c r="G128" s="62"/>
      <c r="H128" s="63"/>
      <c r="I128" s="64">
        <f>F128*G128</f>
        <v>0</v>
      </c>
      <c r="J128" s="56"/>
    </row>
    <row r="129" spans="1:10" ht="24" customHeight="1">
      <c r="A129" s="65"/>
      <c r="B129" s="53"/>
      <c r="C129" s="131" t="s">
        <v>93</v>
      </c>
      <c r="D129" s="132"/>
      <c r="E129" s="132"/>
      <c r="F129" s="132"/>
      <c r="G129" s="132"/>
      <c r="H129" s="132"/>
      <c r="I129" s="133"/>
      <c r="J129" s="56"/>
    </row>
    <row r="130" spans="1:10" ht="12.75" customHeight="1">
      <c r="A130" s="65"/>
      <c r="B130" s="57">
        <f>B128+1</f>
        <v>53</v>
      </c>
      <c r="C130" s="58"/>
      <c r="D130" s="59"/>
      <c r="E130" s="60" t="s">
        <v>11</v>
      </c>
      <c r="F130" s="61">
        <v>30</v>
      </c>
      <c r="G130" s="62"/>
      <c r="H130" s="63"/>
      <c r="I130" s="64">
        <f>F130*G130</f>
        <v>0</v>
      </c>
      <c r="J130" s="56"/>
    </row>
    <row r="131" spans="1:10" ht="24" customHeight="1">
      <c r="A131" s="65"/>
      <c r="B131" s="53"/>
      <c r="C131" s="131" t="s">
        <v>94</v>
      </c>
      <c r="D131" s="132"/>
      <c r="E131" s="132"/>
      <c r="F131" s="132"/>
      <c r="G131" s="132"/>
      <c r="H131" s="132"/>
      <c r="I131" s="133"/>
      <c r="J131" s="56"/>
    </row>
    <row r="132" spans="1:10" ht="12.75" customHeight="1">
      <c r="A132" s="65"/>
      <c r="B132" s="57">
        <f>B130+1</f>
        <v>54</v>
      </c>
      <c r="C132" s="58"/>
      <c r="D132" s="59"/>
      <c r="E132" s="60" t="s">
        <v>11</v>
      </c>
      <c r="F132" s="61">
        <v>20</v>
      </c>
      <c r="G132" s="62"/>
      <c r="H132" s="63"/>
      <c r="I132" s="64">
        <f>F132*G132</f>
        <v>0</v>
      </c>
      <c r="J132" s="56"/>
    </row>
    <row r="133" spans="1:10" ht="24" customHeight="1">
      <c r="A133" s="65"/>
      <c r="B133" s="53"/>
      <c r="C133" s="131" t="s">
        <v>95</v>
      </c>
      <c r="D133" s="132"/>
      <c r="E133" s="132"/>
      <c r="F133" s="132"/>
      <c r="G133" s="132"/>
      <c r="H133" s="132"/>
      <c r="I133" s="133"/>
      <c r="J133" s="56"/>
    </row>
    <row r="134" spans="1:10" ht="12.75" customHeight="1">
      <c r="A134" s="65"/>
      <c r="B134" s="57">
        <f>B132+1</f>
        <v>55</v>
      </c>
      <c r="C134" s="58"/>
      <c r="D134" s="59"/>
      <c r="E134" s="60" t="s">
        <v>11</v>
      </c>
      <c r="F134" s="61">
        <v>30</v>
      </c>
      <c r="G134" s="62"/>
      <c r="H134" s="63"/>
      <c r="I134" s="64">
        <f>F134*G134</f>
        <v>0</v>
      </c>
      <c r="J134" s="56"/>
    </row>
    <row r="135" spans="1:10" ht="24" customHeight="1">
      <c r="A135" s="65"/>
      <c r="B135" s="53"/>
      <c r="C135" s="131" t="s">
        <v>96</v>
      </c>
      <c r="D135" s="132"/>
      <c r="E135" s="132"/>
      <c r="F135" s="132"/>
      <c r="G135" s="132"/>
      <c r="H135" s="132"/>
      <c r="I135" s="133"/>
      <c r="J135" s="56"/>
    </row>
    <row r="136" spans="1:10" ht="12.75" customHeight="1">
      <c r="A136" s="65"/>
      <c r="B136" s="57">
        <f>B134+1</f>
        <v>56</v>
      </c>
      <c r="C136" s="58"/>
      <c r="D136" s="59"/>
      <c r="E136" s="60" t="s">
        <v>11</v>
      </c>
      <c r="F136" s="61">
        <v>80</v>
      </c>
      <c r="G136" s="62"/>
      <c r="H136" s="63"/>
      <c r="I136" s="64">
        <f>F136*G136</f>
        <v>0</v>
      </c>
      <c r="J136" s="56"/>
    </row>
    <row r="137" spans="1:10" ht="24" customHeight="1">
      <c r="A137" s="65"/>
      <c r="B137" s="53"/>
      <c r="C137" s="131" t="s">
        <v>97</v>
      </c>
      <c r="D137" s="132"/>
      <c r="E137" s="132"/>
      <c r="F137" s="132"/>
      <c r="G137" s="132"/>
      <c r="H137" s="132"/>
      <c r="I137" s="133"/>
      <c r="J137" s="56"/>
    </row>
    <row r="138" spans="1:10" ht="12.75" customHeight="1">
      <c r="A138" s="65"/>
      <c r="B138" s="57">
        <f>B136+1</f>
        <v>57</v>
      </c>
      <c r="C138" s="58"/>
      <c r="D138" s="59"/>
      <c r="E138" s="60" t="s">
        <v>11</v>
      </c>
      <c r="F138" s="61">
        <v>5</v>
      </c>
      <c r="G138" s="62"/>
      <c r="H138" s="63"/>
      <c r="I138" s="64">
        <f>F138*G138</f>
        <v>0</v>
      </c>
      <c r="J138" s="56"/>
    </row>
    <row r="139" spans="1:10" ht="24" customHeight="1">
      <c r="A139" s="65"/>
      <c r="B139" s="53"/>
      <c r="C139" s="131" t="s">
        <v>98</v>
      </c>
      <c r="D139" s="132"/>
      <c r="E139" s="132"/>
      <c r="F139" s="132"/>
      <c r="G139" s="132"/>
      <c r="H139" s="132"/>
      <c r="I139" s="133"/>
      <c r="J139" s="56"/>
    </row>
    <row r="140" spans="1:10" ht="12.75" customHeight="1">
      <c r="A140" s="65"/>
      <c r="B140" s="57">
        <f>B138+1</f>
        <v>58</v>
      </c>
      <c r="C140" s="58"/>
      <c r="D140" s="59"/>
      <c r="E140" s="60" t="s">
        <v>11</v>
      </c>
      <c r="F140" s="61">
        <v>80</v>
      </c>
      <c r="G140" s="62"/>
      <c r="H140" s="63"/>
      <c r="I140" s="64">
        <f>F140*G140</f>
        <v>0</v>
      </c>
      <c r="J140" s="56"/>
    </row>
    <row r="141" spans="1:10" ht="24" customHeight="1">
      <c r="A141" s="65"/>
      <c r="B141" s="53"/>
      <c r="C141" s="131" t="s">
        <v>99</v>
      </c>
      <c r="D141" s="132"/>
      <c r="E141" s="132"/>
      <c r="F141" s="132"/>
      <c r="G141" s="132"/>
      <c r="H141" s="132"/>
      <c r="I141" s="133"/>
      <c r="J141" s="56"/>
    </row>
    <row r="142" spans="1:10" ht="12.75" customHeight="1">
      <c r="A142" s="65"/>
      <c r="B142" s="57">
        <f>B140+1</f>
        <v>59</v>
      </c>
      <c r="C142" s="58"/>
      <c r="D142" s="59"/>
      <c r="E142" s="60" t="s">
        <v>11</v>
      </c>
      <c r="F142" s="61">
        <v>60</v>
      </c>
      <c r="G142" s="62"/>
      <c r="H142" s="63"/>
      <c r="I142" s="64">
        <f>F142*G142</f>
        <v>0</v>
      </c>
      <c r="J142" s="56"/>
    </row>
    <row r="143" spans="1:10" ht="24" customHeight="1">
      <c r="A143" s="65"/>
      <c r="B143" s="53"/>
      <c r="C143" s="131" t="s">
        <v>100</v>
      </c>
      <c r="D143" s="132"/>
      <c r="E143" s="132"/>
      <c r="F143" s="132"/>
      <c r="G143" s="132"/>
      <c r="H143" s="132"/>
      <c r="I143" s="133"/>
      <c r="J143" s="56"/>
    </row>
    <row r="144" spans="1:10" ht="12.75" customHeight="1">
      <c r="A144" s="65"/>
      <c r="B144" s="57">
        <f>B142+1</f>
        <v>60</v>
      </c>
      <c r="C144" s="58"/>
      <c r="D144" s="59"/>
      <c r="E144" s="60" t="s">
        <v>11</v>
      </c>
      <c r="F144" s="61">
        <v>250</v>
      </c>
      <c r="G144" s="62"/>
      <c r="H144" s="63"/>
      <c r="I144" s="64">
        <f>F144*G144</f>
        <v>0</v>
      </c>
      <c r="J144" s="56"/>
    </row>
    <row r="145" spans="1:10" ht="24" customHeight="1">
      <c r="A145" s="65"/>
      <c r="B145" s="53"/>
      <c r="C145" s="131" t="s">
        <v>101</v>
      </c>
      <c r="D145" s="132"/>
      <c r="E145" s="132"/>
      <c r="F145" s="132"/>
      <c r="G145" s="132"/>
      <c r="H145" s="132"/>
      <c r="I145" s="133"/>
      <c r="J145" s="56"/>
    </row>
    <row r="146" spans="1:10" ht="12.75" customHeight="1">
      <c r="A146" s="65"/>
      <c r="B146" s="57">
        <f>B144+1</f>
        <v>61</v>
      </c>
      <c r="C146" s="58"/>
      <c r="D146" s="59"/>
      <c r="E146" s="60" t="s">
        <v>11</v>
      </c>
      <c r="F146" s="61">
        <v>100</v>
      </c>
      <c r="G146" s="62"/>
      <c r="H146" s="63"/>
      <c r="I146" s="64">
        <f>F146*G146</f>
        <v>0</v>
      </c>
      <c r="J146" s="56"/>
    </row>
    <row r="147" spans="1:10" ht="24" customHeight="1">
      <c r="A147" s="65"/>
      <c r="B147" s="53"/>
      <c r="C147" s="131" t="s">
        <v>102</v>
      </c>
      <c r="D147" s="132"/>
      <c r="E147" s="132"/>
      <c r="F147" s="132"/>
      <c r="G147" s="132"/>
      <c r="H147" s="132"/>
      <c r="I147" s="133"/>
      <c r="J147" s="56"/>
    </row>
    <row r="148" spans="1:10" ht="12.75" customHeight="1">
      <c r="A148" s="65"/>
      <c r="B148" s="57">
        <f>B146+1</f>
        <v>62</v>
      </c>
      <c r="C148" s="58"/>
      <c r="D148" s="59"/>
      <c r="E148" s="60" t="s">
        <v>11</v>
      </c>
      <c r="F148" s="61">
        <v>30</v>
      </c>
      <c r="G148" s="62"/>
      <c r="H148" s="63"/>
      <c r="I148" s="64">
        <f>F148*G148</f>
        <v>0</v>
      </c>
      <c r="J148" s="56"/>
    </row>
    <row r="149" spans="1:10" ht="24" customHeight="1">
      <c r="A149" s="65"/>
      <c r="B149" s="53"/>
      <c r="C149" s="144" t="s">
        <v>103</v>
      </c>
      <c r="D149" s="145"/>
      <c r="E149" s="145"/>
      <c r="F149" s="145"/>
      <c r="G149" s="145"/>
      <c r="H149" s="145"/>
      <c r="I149" s="146"/>
      <c r="J149" s="56"/>
    </row>
    <row r="150" spans="1:10" ht="12.75" customHeight="1" thickBot="1">
      <c r="A150" s="65"/>
      <c r="B150" s="57">
        <f>B148+1</f>
        <v>63</v>
      </c>
      <c r="C150" s="58"/>
      <c r="D150" s="59"/>
      <c r="E150" s="60" t="s">
        <v>11</v>
      </c>
      <c r="F150" s="61">
        <v>50</v>
      </c>
      <c r="G150" s="62"/>
      <c r="H150" s="63"/>
      <c r="I150" s="66">
        <f>F150*G150</f>
        <v>0</v>
      </c>
      <c r="J150" s="49"/>
    </row>
    <row r="151" spans="1:10" ht="18" customHeight="1" thickBot="1">
      <c r="A151" s="50"/>
      <c r="B151" s="51"/>
      <c r="C151" s="51"/>
      <c r="D151" s="52"/>
      <c r="E151" s="14"/>
      <c r="F151" s="14" t="s">
        <v>12</v>
      </c>
      <c r="G151" s="15" t="str">
        <f>A108</f>
        <v>E9</v>
      </c>
      <c r="H151" s="16"/>
      <c r="I151" s="13">
        <f>SUM(I110:I150)</f>
        <v>0</v>
      </c>
      <c r="J151" s="24"/>
    </row>
    <row r="152" spans="1:10" ht="24" customHeight="1">
      <c r="A152" s="69" t="s">
        <v>105</v>
      </c>
      <c r="B152" s="38"/>
      <c r="C152" s="126" t="s">
        <v>109</v>
      </c>
      <c r="D152" s="126"/>
      <c r="E152" s="126"/>
      <c r="F152" s="126"/>
      <c r="G152" s="126"/>
      <c r="H152" s="126"/>
      <c r="I152" s="127"/>
      <c r="J152" s="70">
        <v>5</v>
      </c>
    </row>
    <row r="153" spans="1:10" ht="12.75" customHeight="1" thickBot="1">
      <c r="A153" s="41"/>
      <c r="B153" s="42">
        <v>64</v>
      </c>
      <c r="C153" s="43"/>
      <c r="D153" s="43"/>
      <c r="E153" s="44" t="s">
        <v>11</v>
      </c>
      <c r="F153" s="45">
        <v>3600</v>
      </c>
      <c r="G153" s="46"/>
      <c r="H153" s="47"/>
      <c r="I153" s="48">
        <f>F153*G153</f>
        <v>0</v>
      </c>
      <c r="J153" s="49"/>
    </row>
    <row r="154" spans="1:10" ht="18" customHeight="1" thickBot="1">
      <c r="A154" s="50"/>
      <c r="B154" s="51"/>
      <c r="C154" s="51"/>
      <c r="D154" s="52"/>
      <c r="E154" s="14"/>
      <c r="F154" s="23" t="s">
        <v>12</v>
      </c>
      <c r="G154" s="15" t="str">
        <f>A152</f>
        <v>E10</v>
      </c>
      <c r="H154" s="16"/>
      <c r="I154" s="13">
        <f>SUM(I153)</f>
        <v>0</v>
      </c>
      <c r="J154" s="24"/>
    </row>
    <row r="155" spans="1:10" ht="12.75" customHeight="1">
      <c r="A155" s="37" t="s">
        <v>106</v>
      </c>
      <c r="B155" s="38"/>
      <c r="C155" s="28" t="s">
        <v>110</v>
      </c>
      <c r="D155" s="39"/>
      <c r="E155" s="39"/>
      <c r="F155" s="39"/>
      <c r="G155" s="39"/>
      <c r="H155" s="39"/>
      <c r="I155" s="39"/>
      <c r="J155" s="40"/>
    </row>
    <row r="156" spans="1:10" ht="12.75" customHeight="1" thickBot="1">
      <c r="A156" s="41"/>
      <c r="B156" s="42">
        <v>65</v>
      </c>
      <c r="C156" s="43"/>
      <c r="D156" s="43"/>
      <c r="E156" s="44" t="s">
        <v>73</v>
      </c>
      <c r="F156" s="45">
        <v>1100</v>
      </c>
      <c r="G156" s="46"/>
      <c r="H156" s="47"/>
      <c r="I156" s="48">
        <f>F156*G156</f>
        <v>0</v>
      </c>
      <c r="J156" s="49">
        <v>150</v>
      </c>
    </row>
    <row r="157" spans="1:10" ht="18" customHeight="1" thickBot="1">
      <c r="A157" s="50"/>
      <c r="B157" s="51"/>
      <c r="C157" s="51"/>
      <c r="D157" s="52"/>
      <c r="E157" s="14"/>
      <c r="F157" s="23" t="s">
        <v>12</v>
      </c>
      <c r="G157" s="15" t="str">
        <f>A155</f>
        <v>E11</v>
      </c>
      <c r="H157" s="16"/>
      <c r="I157" s="13">
        <f>SUM(I156)</f>
        <v>0</v>
      </c>
      <c r="J157" s="24"/>
    </row>
    <row r="158" spans="1:10" ht="24" customHeight="1">
      <c r="A158" s="69" t="s">
        <v>107</v>
      </c>
      <c r="B158" s="38"/>
      <c r="C158" s="126" t="s">
        <v>116</v>
      </c>
      <c r="D158" s="126"/>
      <c r="E158" s="126"/>
      <c r="F158" s="126"/>
      <c r="G158" s="126"/>
      <c r="H158" s="126"/>
      <c r="I158" s="127"/>
      <c r="J158" s="70">
        <v>15</v>
      </c>
    </row>
    <row r="159" spans="1:10" ht="12.75" customHeight="1" thickBot="1">
      <c r="A159" s="41"/>
      <c r="B159" s="42">
        <v>66</v>
      </c>
      <c r="C159" s="43"/>
      <c r="D159" s="43"/>
      <c r="E159" s="44" t="s">
        <v>11</v>
      </c>
      <c r="F159" s="45">
        <v>800</v>
      </c>
      <c r="G159" s="46"/>
      <c r="H159" s="47"/>
      <c r="I159" s="48">
        <f>F159*G159</f>
        <v>0</v>
      </c>
      <c r="J159" s="49"/>
    </row>
    <row r="160" spans="1:10" ht="18" customHeight="1" thickBot="1">
      <c r="A160" s="50"/>
      <c r="B160" s="51"/>
      <c r="C160" s="51"/>
      <c r="D160" s="52"/>
      <c r="E160" s="14"/>
      <c r="F160" s="23" t="s">
        <v>12</v>
      </c>
      <c r="G160" s="15" t="str">
        <f>A158</f>
        <v>E12</v>
      </c>
      <c r="H160" s="16"/>
      <c r="I160" s="13">
        <f>SUM(I159)</f>
        <v>0</v>
      </c>
      <c r="J160" s="24"/>
    </row>
    <row r="161" spans="1:10" ht="24" customHeight="1">
      <c r="A161" s="72" t="s">
        <v>108</v>
      </c>
      <c r="B161" s="38"/>
      <c r="C161" s="126" t="s">
        <v>111</v>
      </c>
      <c r="D161" s="126"/>
      <c r="E161" s="126"/>
      <c r="F161" s="126"/>
      <c r="G161" s="126"/>
      <c r="H161" s="126"/>
      <c r="I161" s="127"/>
      <c r="J161" s="40"/>
    </row>
    <row r="162" spans="1:10" ht="12.75" customHeight="1">
      <c r="A162" s="41"/>
      <c r="B162" s="53"/>
      <c r="C162" s="29" t="s">
        <v>112</v>
      </c>
      <c r="D162" s="54"/>
      <c r="E162" s="54"/>
      <c r="F162" s="54"/>
      <c r="G162" s="54"/>
      <c r="H162" s="54"/>
      <c r="I162" s="55"/>
      <c r="J162" s="56"/>
    </row>
    <row r="163" spans="1:10" ht="12.75" customHeight="1">
      <c r="A163" s="41"/>
      <c r="B163" s="57">
        <v>67</v>
      </c>
      <c r="C163" s="58"/>
      <c r="D163" s="59"/>
      <c r="E163" s="60" t="s">
        <v>73</v>
      </c>
      <c r="F163" s="61">
        <v>130</v>
      </c>
      <c r="G163" s="62"/>
      <c r="H163" s="63"/>
      <c r="I163" s="64">
        <f>F163*G163</f>
        <v>0</v>
      </c>
      <c r="J163" s="56"/>
    </row>
    <row r="164" spans="1:10" ht="12.75" customHeight="1">
      <c r="A164" s="65"/>
      <c r="B164" s="53"/>
      <c r="C164" s="29" t="s">
        <v>113</v>
      </c>
      <c r="D164" s="54"/>
      <c r="E164" s="54"/>
      <c r="F164" s="54"/>
      <c r="G164" s="54"/>
      <c r="H164" s="54"/>
      <c r="I164" s="55"/>
      <c r="J164" s="56"/>
    </row>
    <row r="165" spans="1:10" ht="12.75" customHeight="1">
      <c r="A165" s="65"/>
      <c r="B165" s="57">
        <f>B163+1</f>
        <v>68</v>
      </c>
      <c r="C165" s="58"/>
      <c r="D165" s="59"/>
      <c r="E165" s="60" t="s">
        <v>73</v>
      </c>
      <c r="F165" s="61">
        <v>110</v>
      </c>
      <c r="G165" s="62"/>
      <c r="H165" s="63"/>
      <c r="I165" s="64">
        <f>F165*G165</f>
        <v>0</v>
      </c>
      <c r="J165" s="56">
        <v>5100</v>
      </c>
    </row>
    <row r="166" spans="1:10" ht="12.75" customHeight="1">
      <c r="A166" s="65"/>
      <c r="B166" s="53"/>
      <c r="C166" s="29" t="s">
        <v>114</v>
      </c>
      <c r="D166" s="54"/>
      <c r="E166" s="54"/>
      <c r="F166" s="54"/>
      <c r="G166" s="54"/>
      <c r="H166" s="54"/>
      <c r="I166" s="55"/>
      <c r="J166" s="56"/>
    </row>
    <row r="167" spans="1:10" ht="12.75" customHeight="1">
      <c r="A167" s="65"/>
      <c r="B167" s="57">
        <f>B165+1</f>
        <v>69</v>
      </c>
      <c r="C167" s="58"/>
      <c r="D167" s="59"/>
      <c r="E167" s="60" t="s">
        <v>73</v>
      </c>
      <c r="F167" s="61">
        <v>720</v>
      </c>
      <c r="G167" s="62"/>
      <c r="H167" s="63"/>
      <c r="I167" s="64">
        <f>F167*G167</f>
        <v>0</v>
      </c>
      <c r="J167" s="56"/>
    </row>
    <row r="168" spans="1:10" ht="12.75" customHeight="1">
      <c r="A168" s="65"/>
      <c r="B168" s="53"/>
      <c r="C168" s="30" t="s">
        <v>115</v>
      </c>
      <c r="D168" s="54"/>
      <c r="E168" s="54"/>
      <c r="F168" s="54"/>
      <c r="G168" s="54"/>
      <c r="H168" s="54"/>
      <c r="I168" s="55"/>
      <c r="J168" s="56"/>
    </row>
    <row r="169" spans="1:10" ht="12.75" customHeight="1" thickBot="1">
      <c r="A169" s="65"/>
      <c r="B169" s="57">
        <f>B167+1</f>
        <v>70</v>
      </c>
      <c r="C169" s="58"/>
      <c r="D169" s="59"/>
      <c r="E169" s="60" t="s">
        <v>73</v>
      </c>
      <c r="F169" s="61">
        <v>85</v>
      </c>
      <c r="G169" s="62"/>
      <c r="H169" s="63"/>
      <c r="I169" s="66">
        <f>F169*G169</f>
        <v>0</v>
      </c>
      <c r="J169" s="49"/>
    </row>
    <row r="170" spans="1:10" ht="18" customHeight="1" thickBot="1">
      <c r="A170" s="50"/>
      <c r="B170" s="51"/>
      <c r="C170" s="51"/>
      <c r="D170" s="52"/>
      <c r="E170" s="14"/>
      <c r="F170" s="14" t="s">
        <v>12</v>
      </c>
      <c r="G170" s="15" t="str">
        <f>A161</f>
        <v>E13</v>
      </c>
      <c r="H170" s="16"/>
      <c r="I170" s="13">
        <f>SUM(I163:I169)</f>
        <v>0</v>
      </c>
      <c r="J170" s="24"/>
    </row>
    <row r="171" spans="1:10" ht="24" customHeight="1">
      <c r="A171" s="69" t="s">
        <v>117</v>
      </c>
      <c r="B171" s="38"/>
      <c r="C171" s="126" t="s">
        <v>123</v>
      </c>
      <c r="D171" s="126"/>
      <c r="E171" s="126"/>
      <c r="F171" s="126"/>
      <c r="G171" s="126"/>
      <c r="H171" s="126"/>
      <c r="I171" s="127"/>
      <c r="J171" s="70">
        <v>90</v>
      </c>
    </row>
    <row r="172" spans="1:10" ht="12.75" customHeight="1" thickBot="1">
      <c r="A172" s="41"/>
      <c r="B172" s="42">
        <v>67</v>
      </c>
      <c r="C172" s="43"/>
      <c r="D172" s="43"/>
      <c r="E172" s="44" t="s">
        <v>11</v>
      </c>
      <c r="F172" s="45">
        <v>2000</v>
      </c>
      <c r="G172" s="46"/>
      <c r="H172" s="47"/>
      <c r="I172" s="48">
        <f>F172*G172</f>
        <v>0</v>
      </c>
      <c r="J172" s="49"/>
    </row>
    <row r="173" spans="1:10" ht="18" customHeight="1" thickBot="1">
      <c r="A173" s="50"/>
      <c r="B173" s="51"/>
      <c r="C173" s="51"/>
      <c r="D173" s="52"/>
      <c r="E173" s="14"/>
      <c r="F173" s="23" t="s">
        <v>12</v>
      </c>
      <c r="G173" s="15" t="str">
        <f>A171</f>
        <v>E14</v>
      </c>
      <c r="H173" s="16"/>
      <c r="I173" s="13">
        <f>SUM(I172)</f>
        <v>0</v>
      </c>
      <c r="J173" s="24"/>
    </row>
    <row r="174" spans="1:10" ht="24" customHeight="1">
      <c r="A174" s="69" t="s">
        <v>118</v>
      </c>
      <c r="B174" s="38"/>
      <c r="C174" s="126" t="s">
        <v>124</v>
      </c>
      <c r="D174" s="126"/>
      <c r="E174" s="126"/>
      <c r="F174" s="126"/>
      <c r="G174" s="126"/>
      <c r="H174" s="126"/>
      <c r="I174" s="127"/>
      <c r="J174" s="70">
        <v>2500</v>
      </c>
    </row>
    <row r="175" spans="1:10" ht="12.75" customHeight="1" thickBot="1">
      <c r="A175" s="41"/>
      <c r="B175" s="42">
        <v>68</v>
      </c>
      <c r="C175" s="43"/>
      <c r="D175" s="43"/>
      <c r="E175" s="44" t="s">
        <v>73</v>
      </c>
      <c r="F175" s="45">
        <v>108</v>
      </c>
      <c r="G175" s="46"/>
      <c r="H175" s="47"/>
      <c r="I175" s="48">
        <f>F175*G175</f>
        <v>0</v>
      </c>
      <c r="J175" s="49"/>
    </row>
    <row r="176" spans="1:10" ht="18" customHeight="1" thickBot="1">
      <c r="A176" s="50"/>
      <c r="B176" s="51"/>
      <c r="C176" s="51"/>
      <c r="D176" s="52"/>
      <c r="E176" s="14"/>
      <c r="F176" s="23" t="s">
        <v>12</v>
      </c>
      <c r="G176" s="15" t="str">
        <f>A174</f>
        <v>E15</v>
      </c>
      <c r="H176" s="16"/>
      <c r="I176" s="13">
        <f>SUM(I175)</f>
        <v>0</v>
      </c>
      <c r="J176" s="24"/>
    </row>
    <row r="177" spans="1:10" ht="12.75" customHeight="1">
      <c r="A177" s="37" t="s">
        <v>119</v>
      </c>
      <c r="B177" s="38"/>
      <c r="C177" s="28" t="s">
        <v>125</v>
      </c>
      <c r="D177" s="39"/>
      <c r="E177" s="39"/>
      <c r="F177" s="39"/>
      <c r="G177" s="39"/>
      <c r="H177" s="39"/>
      <c r="I177" s="39"/>
      <c r="J177" s="40"/>
    </row>
    <row r="178" spans="1:10" ht="12.75" customHeight="1" thickBot="1">
      <c r="A178" s="41"/>
      <c r="B178" s="42">
        <v>69</v>
      </c>
      <c r="C178" s="43"/>
      <c r="D178" s="43"/>
      <c r="E178" s="44" t="s">
        <v>11</v>
      </c>
      <c r="F178" s="45">
        <v>1500</v>
      </c>
      <c r="G178" s="46"/>
      <c r="H178" s="47"/>
      <c r="I178" s="48">
        <f>F178*G178</f>
        <v>0</v>
      </c>
      <c r="J178" s="49">
        <v>60</v>
      </c>
    </row>
    <row r="179" spans="1:10" ht="18" customHeight="1" thickBot="1">
      <c r="A179" s="50"/>
      <c r="B179" s="51"/>
      <c r="C179" s="51"/>
      <c r="D179" s="52"/>
      <c r="E179" s="14"/>
      <c r="F179" s="23" t="s">
        <v>12</v>
      </c>
      <c r="G179" s="15" t="str">
        <f>A177</f>
        <v>E16</v>
      </c>
      <c r="H179" s="16"/>
      <c r="I179" s="13">
        <f>SUM(I178)</f>
        <v>0</v>
      </c>
      <c r="J179" s="24"/>
    </row>
    <row r="180" spans="1:10" ht="24" customHeight="1">
      <c r="A180" s="69" t="s">
        <v>120</v>
      </c>
      <c r="B180" s="38"/>
      <c r="C180" s="126" t="s">
        <v>126</v>
      </c>
      <c r="D180" s="126"/>
      <c r="E180" s="126"/>
      <c r="F180" s="126"/>
      <c r="G180" s="126"/>
      <c r="H180" s="126"/>
      <c r="I180" s="127"/>
      <c r="J180" s="70">
        <v>40</v>
      </c>
    </row>
    <row r="181" spans="1:10" ht="12.75" customHeight="1" thickBot="1">
      <c r="A181" s="41"/>
      <c r="B181" s="42">
        <v>70</v>
      </c>
      <c r="C181" s="43"/>
      <c r="D181" s="43"/>
      <c r="E181" s="44" t="s">
        <v>11</v>
      </c>
      <c r="F181" s="45">
        <v>12000</v>
      </c>
      <c r="G181" s="46"/>
      <c r="H181" s="47"/>
      <c r="I181" s="48">
        <f>F181*G181</f>
        <v>0</v>
      </c>
      <c r="J181" s="49"/>
    </row>
    <row r="182" spans="1:10" ht="18" customHeight="1" thickBot="1">
      <c r="A182" s="50"/>
      <c r="B182" s="51"/>
      <c r="C182" s="51"/>
      <c r="D182" s="52"/>
      <c r="E182" s="14"/>
      <c r="F182" s="23" t="s">
        <v>12</v>
      </c>
      <c r="G182" s="15" t="str">
        <f>A180</f>
        <v>E17</v>
      </c>
      <c r="H182" s="16"/>
      <c r="I182" s="13">
        <f>SUM(I181)</f>
        <v>0</v>
      </c>
      <c r="J182" s="24"/>
    </row>
    <row r="183" spans="1:10" ht="12.75" customHeight="1">
      <c r="A183" s="37" t="s">
        <v>121</v>
      </c>
      <c r="B183" s="38"/>
      <c r="C183" s="28" t="s">
        <v>127</v>
      </c>
      <c r="D183" s="39"/>
      <c r="E183" s="39"/>
      <c r="F183" s="39"/>
      <c r="G183" s="39"/>
      <c r="H183" s="39"/>
      <c r="I183" s="39"/>
      <c r="J183" s="40"/>
    </row>
    <row r="184" spans="1:10" ht="12.75" customHeight="1" thickBot="1">
      <c r="A184" s="41"/>
      <c r="B184" s="42">
        <v>71</v>
      </c>
      <c r="C184" s="43"/>
      <c r="D184" s="43"/>
      <c r="E184" s="44" t="s">
        <v>11</v>
      </c>
      <c r="F184" s="45">
        <v>16000</v>
      </c>
      <c r="G184" s="46"/>
      <c r="H184" s="47"/>
      <c r="I184" s="48">
        <f>F184*G184</f>
        <v>0</v>
      </c>
      <c r="J184" s="49">
        <v>300</v>
      </c>
    </row>
    <row r="185" spans="1:10" ht="18" customHeight="1" thickBot="1">
      <c r="A185" s="50"/>
      <c r="B185" s="51"/>
      <c r="C185" s="51"/>
      <c r="D185" s="52"/>
      <c r="E185" s="14"/>
      <c r="F185" s="23" t="s">
        <v>12</v>
      </c>
      <c r="G185" s="15" t="str">
        <f>A183</f>
        <v>E18</v>
      </c>
      <c r="H185" s="16"/>
      <c r="I185" s="13">
        <f>SUM(I184)</f>
        <v>0</v>
      </c>
      <c r="J185" s="24"/>
    </row>
    <row r="186" spans="1:10" ht="24" customHeight="1">
      <c r="A186" s="69" t="s">
        <v>122</v>
      </c>
      <c r="B186" s="38"/>
      <c r="C186" s="126" t="s">
        <v>128</v>
      </c>
      <c r="D186" s="126"/>
      <c r="E186" s="126"/>
      <c r="F186" s="126"/>
      <c r="G186" s="126"/>
      <c r="H186" s="126"/>
      <c r="I186" s="127"/>
      <c r="J186" s="70">
        <v>800</v>
      </c>
    </row>
    <row r="187" spans="1:10" ht="12.75" customHeight="1" thickBot="1">
      <c r="A187" s="41"/>
      <c r="B187" s="42">
        <v>72</v>
      </c>
      <c r="C187" s="43"/>
      <c r="D187" s="43"/>
      <c r="E187" s="44" t="s">
        <v>11</v>
      </c>
      <c r="F187" s="45">
        <v>26000</v>
      </c>
      <c r="G187" s="46"/>
      <c r="H187" s="47"/>
      <c r="I187" s="48">
        <f>F187*G187</f>
        <v>0</v>
      </c>
      <c r="J187" s="49"/>
    </row>
    <row r="188" spans="1:10" ht="18" customHeight="1" thickBot="1">
      <c r="A188" s="50"/>
      <c r="B188" s="51"/>
      <c r="C188" s="51"/>
      <c r="D188" s="52"/>
      <c r="E188" s="14"/>
      <c r="F188" s="23" t="s">
        <v>12</v>
      </c>
      <c r="G188" s="15" t="str">
        <f>A186</f>
        <v>E19</v>
      </c>
      <c r="H188" s="16"/>
      <c r="I188" s="13">
        <f>SUM(I187)</f>
        <v>0</v>
      </c>
      <c r="J188" s="24"/>
    </row>
    <row r="189" spans="1:10" ht="12.75" customHeight="1">
      <c r="A189" s="41" t="s">
        <v>129</v>
      </c>
      <c r="B189" s="38"/>
      <c r="C189" s="28" t="s">
        <v>135</v>
      </c>
      <c r="D189" s="39"/>
      <c r="E189" s="39"/>
      <c r="F189" s="39"/>
      <c r="G189" s="39"/>
      <c r="H189" s="39"/>
      <c r="I189" s="39"/>
      <c r="J189" s="79"/>
    </row>
    <row r="190" spans="1:10" ht="12.75" customHeight="1">
      <c r="A190" s="41"/>
      <c r="B190" s="53"/>
      <c r="C190" s="29" t="s">
        <v>130</v>
      </c>
      <c r="D190" s="54"/>
      <c r="E190" s="54"/>
      <c r="F190" s="54"/>
      <c r="G190" s="54"/>
      <c r="H190" s="54"/>
      <c r="I190" s="55"/>
      <c r="J190" s="83"/>
    </row>
    <row r="191" spans="1:10" ht="12.75" customHeight="1">
      <c r="A191" s="41"/>
      <c r="B191" s="57">
        <v>73</v>
      </c>
      <c r="C191" s="58"/>
      <c r="D191" s="59"/>
      <c r="E191" s="60" t="s">
        <v>11</v>
      </c>
      <c r="F191" s="61">
        <v>1000</v>
      </c>
      <c r="G191" s="62"/>
      <c r="H191" s="63"/>
      <c r="I191" s="64">
        <f>F191*G191</f>
        <v>0</v>
      </c>
      <c r="J191" s="83"/>
    </row>
    <row r="192" spans="1:10" ht="12.75" customHeight="1">
      <c r="A192" s="65"/>
      <c r="B192" s="53"/>
      <c r="C192" s="29" t="s">
        <v>136</v>
      </c>
      <c r="D192" s="54"/>
      <c r="E192" s="54"/>
      <c r="F192" s="54"/>
      <c r="G192" s="54"/>
      <c r="H192" s="54"/>
      <c r="I192" s="55"/>
      <c r="J192" s="83">
        <v>200</v>
      </c>
    </row>
    <row r="193" spans="1:10" ht="12.75" customHeight="1">
      <c r="A193" s="65"/>
      <c r="B193" s="57">
        <f>B191+1</f>
        <v>74</v>
      </c>
      <c r="C193" s="58"/>
      <c r="D193" s="59"/>
      <c r="E193" s="60" t="s">
        <v>11</v>
      </c>
      <c r="F193" s="61">
        <v>500</v>
      </c>
      <c r="G193" s="62"/>
      <c r="H193" s="63"/>
      <c r="I193" s="64">
        <f>F193*G193</f>
        <v>0</v>
      </c>
      <c r="J193" s="83"/>
    </row>
    <row r="194" spans="1:10" ht="12.75" customHeight="1">
      <c r="A194" s="65"/>
      <c r="B194" s="53"/>
      <c r="C194" s="30" t="s">
        <v>137</v>
      </c>
      <c r="D194" s="54"/>
      <c r="E194" s="54"/>
      <c r="F194" s="54"/>
      <c r="G194" s="54"/>
      <c r="H194" s="54"/>
      <c r="I194" s="55"/>
      <c r="J194" s="83"/>
    </row>
    <row r="195" spans="1:10" ht="12.75" customHeight="1" thickBot="1">
      <c r="A195" s="65"/>
      <c r="B195" s="57">
        <f>B193+1</f>
        <v>75</v>
      </c>
      <c r="C195" s="58"/>
      <c r="D195" s="59"/>
      <c r="E195" s="60" t="s">
        <v>11</v>
      </c>
      <c r="F195" s="61">
        <v>300</v>
      </c>
      <c r="G195" s="62"/>
      <c r="H195" s="63"/>
      <c r="I195" s="66">
        <f>F195*G195</f>
        <v>0</v>
      </c>
      <c r="J195" s="93"/>
    </row>
    <row r="196" spans="1:10" ht="18" customHeight="1" thickBot="1">
      <c r="A196" s="50"/>
      <c r="B196" s="51"/>
      <c r="C196" s="51"/>
      <c r="D196" s="52"/>
      <c r="E196" s="14"/>
      <c r="F196" s="14" t="s">
        <v>12</v>
      </c>
      <c r="G196" s="15" t="str">
        <f>A189</f>
        <v>E20</v>
      </c>
      <c r="H196" s="16"/>
      <c r="I196" s="13">
        <f>SUM(I191:I195)</f>
        <v>0</v>
      </c>
      <c r="J196" s="24"/>
    </row>
    <row r="197" spans="1:10" ht="24" customHeight="1">
      <c r="A197" s="69" t="s">
        <v>131</v>
      </c>
      <c r="B197" s="38"/>
      <c r="C197" s="126" t="s">
        <v>138</v>
      </c>
      <c r="D197" s="126"/>
      <c r="E197" s="126"/>
      <c r="F197" s="126"/>
      <c r="G197" s="126"/>
      <c r="H197" s="126"/>
      <c r="I197" s="127"/>
      <c r="J197" s="101">
        <v>5</v>
      </c>
    </row>
    <row r="198" spans="1:10" ht="12.75" customHeight="1" thickBot="1">
      <c r="A198" s="41"/>
      <c r="B198" s="42">
        <v>76</v>
      </c>
      <c r="C198" s="43"/>
      <c r="D198" s="43"/>
      <c r="E198" s="44" t="s">
        <v>11</v>
      </c>
      <c r="F198" s="45">
        <v>1000</v>
      </c>
      <c r="G198" s="46"/>
      <c r="H198" s="47"/>
      <c r="I198" s="48">
        <f>F198*G198</f>
        <v>0</v>
      </c>
      <c r="J198" s="93"/>
    </row>
    <row r="199" spans="1:10" ht="18" customHeight="1" thickBot="1">
      <c r="A199" s="50"/>
      <c r="B199" s="51"/>
      <c r="C199" s="51"/>
      <c r="D199" s="52"/>
      <c r="E199" s="14"/>
      <c r="F199" s="23" t="s">
        <v>12</v>
      </c>
      <c r="G199" s="15" t="str">
        <f>A197</f>
        <v>E21</v>
      </c>
      <c r="H199" s="16"/>
      <c r="I199" s="13">
        <f>SUM(I198)</f>
        <v>0</v>
      </c>
      <c r="J199" s="24"/>
    </row>
    <row r="200" spans="1:10" ht="12.75" customHeight="1">
      <c r="A200" s="41" t="s">
        <v>132</v>
      </c>
      <c r="B200" s="53"/>
      <c r="C200" s="29" t="s">
        <v>139</v>
      </c>
      <c r="D200" s="54"/>
      <c r="E200" s="54"/>
      <c r="F200" s="54"/>
      <c r="G200" s="54"/>
      <c r="H200" s="54"/>
      <c r="I200" s="55"/>
      <c r="J200" s="83"/>
    </row>
    <row r="201" spans="1:10" ht="12.75" customHeight="1">
      <c r="A201" s="41"/>
      <c r="B201" s="57">
        <v>77</v>
      </c>
      <c r="C201" s="58"/>
      <c r="D201" s="59"/>
      <c r="E201" s="60" t="s">
        <v>11</v>
      </c>
      <c r="F201" s="61">
        <v>10000</v>
      </c>
      <c r="G201" s="62"/>
      <c r="H201" s="63"/>
      <c r="I201" s="64">
        <f>F201*G201</f>
        <v>0</v>
      </c>
      <c r="J201" s="83"/>
    </row>
    <row r="202" spans="1:10" ht="12.75" customHeight="1">
      <c r="A202" s="65"/>
      <c r="B202" s="53"/>
      <c r="C202" s="29" t="s">
        <v>140</v>
      </c>
      <c r="D202" s="54"/>
      <c r="E202" s="54"/>
      <c r="F202" s="54"/>
      <c r="G202" s="54"/>
      <c r="H202" s="54"/>
      <c r="I202" s="55"/>
      <c r="J202" s="83"/>
    </row>
    <row r="203" spans="1:10" ht="12.75" customHeight="1">
      <c r="A203" s="65"/>
      <c r="B203" s="57">
        <f>B201+1</f>
        <v>78</v>
      </c>
      <c r="C203" s="58"/>
      <c r="D203" s="59"/>
      <c r="E203" s="60" t="s">
        <v>11</v>
      </c>
      <c r="F203" s="61">
        <v>7500</v>
      </c>
      <c r="G203" s="62"/>
      <c r="H203" s="63"/>
      <c r="I203" s="64">
        <f>F203*G203</f>
        <v>0</v>
      </c>
      <c r="J203" s="83">
        <v>350</v>
      </c>
    </row>
    <row r="204" spans="1:10" ht="12.75" customHeight="1">
      <c r="A204" s="65"/>
      <c r="B204" s="53"/>
      <c r="C204" s="29" t="s">
        <v>146</v>
      </c>
      <c r="D204" s="54"/>
      <c r="E204" s="54"/>
      <c r="F204" s="54"/>
      <c r="G204" s="54"/>
      <c r="H204" s="54"/>
      <c r="I204" s="55"/>
      <c r="J204" s="83"/>
    </row>
    <row r="205" spans="1:10" ht="12.75" customHeight="1" thickBot="1">
      <c r="A205" s="65"/>
      <c r="B205" s="57">
        <f>B203+1</f>
        <v>79</v>
      </c>
      <c r="C205" s="58"/>
      <c r="D205" s="59"/>
      <c r="E205" s="60" t="s">
        <v>11</v>
      </c>
      <c r="F205" s="61">
        <v>700</v>
      </c>
      <c r="G205" s="62"/>
      <c r="H205" s="63"/>
      <c r="I205" s="66">
        <f>F205*G205</f>
        <v>0</v>
      </c>
      <c r="J205" s="93"/>
    </row>
    <row r="206" spans="1:10" ht="18" customHeight="1" thickBot="1">
      <c r="A206" s="50"/>
      <c r="B206" s="51"/>
      <c r="C206" s="51"/>
      <c r="D206" s="52"/>
      <c r="E206" s="14"/>
      <c r="F206" s="14" t="s">
        <v>12</v>
      </c>
      <c r="G206" s="15" t="str">
        <f>A200</f>
        <v>E22</v>
      </c>
      <c r="H206" s="16"/>
      <c r="I206" s="13">
        <f>SUM(I201:I205)</f>
        <v>0</v>
      </c>
      <c r="J206" s="24"/>
    </row>
    <row r="207" spans="1:10" ht="12.75" customHeight="1">
      <c r="A207" s="41" t="s">
        <v>133</v>
      </c>
      <c r="B207" s="53"/>
      <c r="C207" s="29" t="s">
        <v>141</v>
      </c>
      <c r="D207" s="54"/>
      <c r="E207" s="54"/>
      <c r="F207" s="54"/>
      <c r="G207" s="54"/>
      <c r="H207" s="54"/>
      <c r="I207" s="55"/>
      <c r="J207" s="83"/>
    </row>
    <row r="208" spans="1:10" ht="12.75" customHeight="1">
      <c r="A208" s="41"/>
      <c r="B208" s="57">
        <v>80</v>
      </c>
      <c r="C208" s="58"/>
      <c r="D208" s="59"/>
      <c r="E208" s="60" t="s">
        <v>11</v>
      </c>
      <c r="F208" s="61">
        <v>3000</v>
      </c>
      <c r="G208" s="62"/>
      <c r="H208" s="63"/>
      <c r="I208" s="64">
        <f>F208*G208</f>
        <v>0</v>
      </c>
      <c r="J208" s="83"/>
    </row>
    <row r="209" spans="1:10" ht="12.75" customHeight="1">
      <c r="A209" s="65"/>
      <c r="B209" s="53"/>
      <c r="C209" s="29" t="s">
        <v>147</v>
      </c>
      <c r="D209" s="54"/>
      <c r="E209" s="54"/>
      <c r="F209" s="54"/>
      <c r="G209" s="54"/>
      <c r="H209" s="54"/>
      <c r="I209" s="55"/>
      <c r="J209" s="83"/>
    </row>
    <row r="210" spans="1:10" ht="12.75" customHeight="1">
      <c r="A210" s="65"/>
      <c r="B210" s="57">
        <f>B208+1</f>
        <v>81</v>
      </c>
      <c r="C210" s="58"/>
      <c r="D210" s="59"/>
      <c r="E210" s="60" t="s">
        <v>11</v>
      </c>
      <c r="F210" s="61">
        <v>800</v>
      </c>
      <c r="G210" s="62"/>
      <c r="H210" s="63"/>
      <c r="I210" s="64">
        <f>F210*G210</f>
        <v>0</v>
      </c>
      <c r="J210" s="83">
        <v>50</v>
      </c>
    </row>
    <row r="211" spans="1:10" ht="12.75" customHeight="1">
      <c r="A211" s="65"/>
      <c r="B211" s="53"/>
      <c r="C211" s="29" t="s">
        <v>148</v>
      </c>
      <c r="D211" s="54"/>
      <c r="E211" s="54"/>
      <c r="F211" s="54"/>
      <c r="G211" s="54"/>
      <c r="H211" s="54"/>
      <c r="I211" s="55"/>
      <c r="J211" s="83"/>
    </row>
    <row r="212" spans="1:10" ht="12.75" customHeight="1" thickBot="1">
      <c r="A212" s="65"/>
      <c r="B212" s="57">
        <f>B210+1</f>
        <v>82</v>
      </c>
      <c r="C212" s="58"/>
      <c r="D212" s="59"/>
      <c r="E212" s="60" t="s">
        <v>11</v>
      </c>
      <c r="F212" s="61">
        <v>2000</v>
      </c>
      <c r="G212" s="62"/>
      <c r="H212" s="63"/>
      <c r="I212" s="66">
        <f>F212*G212</f>
        <v>0</v>
      </c>
      <c r="J212" s="93"/>
    </row>
    <row r="213" spans="1:10" ht="18" customHeight="1" thickBot="1">
      <c r="A213" s="50"/>
      <c r="B213" s="51"/>
      <c r="C213" s="51"/>
      <c r="D213" s="52"/>
      <c r="E213" s="14"/>
      <c r="F213" s="14" t="s">
        <v>12</v>
      </c>
      <c r="G213" s="15" t="str">
        <f>A207</f>
        <v>E23</v>
      </c>
      <c r="H213" s="16"/>
      <c r="I213" s="13">
        <f>SUM(I208:I212)</f>
        <v>0</v>
      </c>
      <c r="J213" s="24"/>
    </row>
    <row r="214" spans="1:10" ht="48" customHeight="1">
      <c r="A214" s="72" t="s">
        <v>134</v>
      </c>
      <c r="B214" s="53"/>
      <c r="C214" s="128" t="s">
        <v>142</v>
      </c>
      <c r="D214" s="129"/>
      <c r="E214" s="129"/>
      <c r="F214" s="129"/>
      <c r="G214" s="129"/>
      <c r="H214" s="129"/>
      <c r="I214" s="130"/>
      <c r="J214" s="83"/>
    </row>
    <row r="215" spans="1:10" ht="12.75" customHeight="1">
      <c r="A215" s="41"/>
      <c r="B215" s="57">
        <v>83</v>
      </c>
      <c r="C215" s="58"/>
      <c r="D215" s="59"/>
      <c r="E215" s="60" t="s">
        <v>73</v>
      </c>
      <c r="F215" s="61">
        <v>60</v>
      </c>
      <c r="G215" s="62"/>
      <c r="H215" s="63"/>
      <c r="I215" s="64">
        <f>F215*G215</f>
        <v>0</v>
      </c>
      <c r="J215" s="83">
        <v>550</v>
      </c>
    </row>
    <row r="216" spans="1:10" ht="36" customHeight="1">
      <c r="A216" s="65"/>
      <c r="B216" s="53"/>
      <c r="C216" s="131" t="s">
        <v>143</v>
      </c>
      <c r="D216" s="132"/>
      <c r="E216" s="132"/>
      <c r="F216" s="132"/>
      <c r="G216" s="132"/>
      <c r="H216" s="132"/>
      <c r="I216" s="133"/>
      <c r="J216" s="83"/>
    </row>
    <row r="217" spans="1:10" ht="12.75" customHeight="1" thickBot="1">
      <c r="A217" s="65"/>
      <c r="B217" s="57">
        <f>B215+1</f>
        <v>84</v>
      </c>
      <c r="C217" s="58"/>
      <c r="D217" s="59"/>
      <c r="E217" s="60" t="s">
        <v>73</v>
      </c>
      <c r="F217" s="61">
        <v>30</v>
      </c>
      <c r="G217" s="62"/>
      <c r="H217" s="63"/>
      <c r="I217" s="66">
        <f>F217*G217</f>
        <v>0</v>
      </c>
      <c r="J217" s="93"/>
    </row>
    <row r="218" spans="1:10" ht="18" customHeight="1" thickBot="1">
      <c r="A218" s="50"/>
      <c r="B218" s="51"/>
      <c r="C218" s="51"/>
      <c r="D218" s="52"/>
      <c r="E218" s="14"/>
      <c r="F218" s="14" t="s">
        <v>12</v>
      </c>
      <c r="G218" s="15" t="str">
        <f>A214</f>
        <v>E24</v>
      </c>
      <c r="H218" s="16"/>
      <c r="I218" s="13">
        <f>SUM(I215:I217)</f>
        <v>0</v>
      </c>
      <c r="J218" s="24"/>
    </row>
    <row r="219" spans="1:10" ht="12.75" customHeight="1">
      <c r="A219" s="37" t="s">
        <v>144</v>
      </c>
      <c r="B219" s="38"/>
      <c r="C219" s="28" t="s">
        <v>145</v>
      </c>
      <c r="D219" s="39"/>
      <c r="E219" s="39"/>
      <c r="F219" s="39"/>
      <c r="G219" s="39"/>
      <c r="H219" s="39"/>
      <c r="I219" s="39"/>
      <c r="J219" s="79"/>
    </row>
    <row r="220" spans="1:10" ht="12.75" customHeight="1" thickBot="1">
      <c r="A220" s="41"/>
      <c r="B220" s="42">
        <v>85</v>
      </c>
      <c r="C220" s="43"/>
      <c r="D220" s="43"/>
      <c r="E220" s="44" t="s">
        <v>11</v>
      </c>
      <c r="F220" s="45">
        <v>5500</v>
      </c>
      <c r="G220" s="46"/>
      <c r="H220" s="47"/>
      <c r="I220" s="48">
        <f>F220*G220</f>
        <v>0</v>
      </c>
      <c r="J220" s="93">
        <v>150</v>
      </c>
    </row>
    <row r="221" spans="1:10" ht="18" customHeight="1" thickBot="1">
      <c r="A221" s="50"/>
      <c r="B221" s="51"/>
      <c r="C221" s="51"/>
      <c r="D221" s="52"/>
      <c r="E221" s="14"/>
      <c r="F221" s="23" t="s">
        <v>12</v>
      </c>
      <c r="G221" s="15" t="str">
        <f>A219</f>
        <v>E25</v>
      </c>
      <c r="H221" s="16"/>
      <c r="I221" s="13">
        <f>SUM(I220)</f>
        <v>0</v>
      </c>
      <c r="J221" s="24"/>
    </row>
    <row r="222" spans="1:10" ht="24" customHeight="1">
      <c r="A222" s="72" t="s">
        <v>149</v>
      </c>
      <c r="B222" s="141" t="s">
        <v>151</v>
      </c>
      <c r="C222" s="142"/>
      <c r="D222" s="142"/>
      <c r="E222" s="142"/>
      <c r="F222" s="142"/>
      <c r="G222" s="142"/>
      <c r="H222" s="142"/>
      <c r="I222" s="143"/>
      <c r="J222" s="40"/>
    </row>
    <row r="223" spans="1:10" ht="96" customHeight="1">
      <c r="A223" s="41"/>
      <c r="B223" s="78"/>
      <c r="C223" s="139" t="s">
        <v>152</v>
      </c>
      <c r="D223" s="139"/>
      <c r="E223" s="139"/>
      <c r="F223" s="139"/>
      <c r="G223" s="139"/>
      <c r="H223" s="139"/>
      <c r="I223" s="140"/>
      <c r="J223" s="56"/>
    </row>
    <row r="224" spans="1:10" ht="12.75" customHeight="1">
      <c r="A224" s="41"/>
      <c r="B224" s="68"/>
      <c r="C224" s="29" t="s">
        <v>150</v>
      </c>
      <c r="D224" s="54"/>
      <c r="E224" s="54"/>
      <c r="F224" s="54"/>
      <c r="G224" s="54"/>
      <c r="H224" s="54"/>
      <c r="I224" s="55"/>
      <c r="J224" s="56"/>
    </row>
    <row r="225" spans="1:10" ht="12.75" customHeight="1">
      <c r="A225" s="41"/>
      <c r="B225" s="57">
        <v>86</v>
      </c>
      <c r="C225" s="58"/>
      <c r="D225" s="59"/>
      <c r="E225" s="60" t="s">
        <v>11</v>
      </c>
      <c r="F225" s="61">
        <v>4500</v>
      </c>
      <c r="G225" s="62"/>
      <c r="H225" s="63"/>
      <c r="I225" s="64">
        <f>F225*G225</f>
        <v>0</v>
      </c>
      <c r="J225" s="56"/>
    </row>
    <row r="226" spans="1:10" ht="12.75" customHeight="1">
      <c r="A226" s="65"/>
      <c r="B226" s="53"/>
      <c r="C226" s="29" t="s">
        <v>153</v>
      </c>
      <c r="D226" s="54"/>
      <c r="E226" s="54"/>
      <c r="F226" s="54"/>
      <c r="G226" s="54"/>
      <c r="H226" s="54"/>
      <c r="I226" s="55"/>
      <c r="J226" s="56"/>
    </row>
    <row r="227" spans="1:10" ht="12.75" customHeight="1">
      <c r="A227" s="65"/>
      <c r="B227" s="57">
        <f>B225+1</f>
        <v>87</v>
      </c>
      <c r="C227" s="58"/>
      <c r="D227" s="59"/>
      <c r="E227" s="60" t="s">
        <v>11</v>
      </c>
      <c r="F227" s="61">
        <v>500</v>
      </c>
      <c r="G227" s="62"/>
      <c r="H227" s="63"/>
      <c r="I227" s="64">
        <f>F227*G227</f>
        <v>0</v>
      </c>
      <c r="J227" s="56"/>
    </row>
    <row r="228" spans="1:10" ht="96" customHeight="1">
      <c r="A228" s="65"/>
      <c r="B228" s="67"/>
      <c r="C228" s="139" t="s">
        <v>154</v>
      </c>
      <c r="D228" s="139"/>
      <c r="E228" s="139"/>
      <c r="F228" s="139"/>
      <c r="G228" s="139"/>
      <c r="H228" s="139"/>
      <c r="I228" s="140"/>
      <c r="J228" s="71">
        <v>2500</v>
      </c>
    </row>
    <row r="229" spans="1:10" ht="12.75" customHeight="1">
      <c r="A229" s="65"/>
      <c r="B229" s="68"/>
      <c r="C229" s="29" t="s">
        <v>150</v>
      </c>
      <c r="D229" s="54"/>
      <c r="E229" s="54"/>
      <c r="F229" s="54"/>
      <c r="G229" s="54"/>
      <c r="H229" s="54"/>
      <c r="I229" s="55"/>
      <c r="J229" s="56"/>
    </row>
    <row r="230" spans="1:10" ht="12.75" customHeight="1">
      <c r="A230" s="65"/>
      <c r="B230" s="57">
        <f>B227+1</f>
        <v>88</v>
      </c>
      <c r="C230" s="58"/>
      <c r="D230" s="59"/>
      <c r="E230" s="60" t="s">
        <v>11</v>
      </c>
      <c r="F230" s="61">
        <v>3000</v>
      </c>
      <c r="G230" s="62"/>
      <c r="H230" s="63"/>
      <c r="I230" s="64">
        <f>F230*G230</f>
        <v>0</v>
      </c>
      <c r="J230" s="56"/>
    </row>
    <row r="231" spans="1:10" ht="12.75" customHeight="1">
      <c r="A231" s="65"/>
      <c r="B231" s="53"/>
      <c r="C231" s="29" t="s">
        <v>155</v>
      </c>
      <c r="D231" s="54"/>
      <c r="E231" s="54"/>
      <c r="F231" s="54"/>
      <c r="G231" s="54"/>
      <c r="H231" s="54"/>
      <c r="I231" s="55"/>
      <c r="J231" s="56"/>
    </row>
    <row r="232" spans="1:10" ht="12.75" customHeight="1">
      <c r="A232" s="65"/>
      <c r="B232" s="57">
        <f>B230+1</f>
        <v>89</v>
      </c>
      <c r="C232" s="58"/>
      <c r="D232" s="59"/>
      <c r="E232" s="60" t="s">
        <v>11</v>
      </c>
      <c r="F232" s="61">
        <v>500</v>
      </c>
      <c r="G232" s="62"/>
      <c r="H232" s="63"/>
      <c r="I232" s="64">
        <f>F232*G232</f>
        <v>0</v>
      </c>
      <c r="J232" s="56"/>
    </row>
    <row r="233" spans="1:10" ht="48" customHeight="1">
      <c r="A233" s="65"/>
      <c r="B233" s="53"/>
      <c r="C233" s="134" t="s">
        <v>156</v>
      </c>
      <c r="D233" s="137"/>
      <c r="E233" s="137"/>
      <c r="F233" s="137"/>
      <c r="G233" s="137"/>
      <c r="H233" s="137"/>
      <c r="I233" s="138"/>
      <c r="J233" s="56"/>
    </row>
    <row r="234" spans="1:10" ht="12.75" customHeight="1" thickBot="1">
      <c r="A234" s="65"/>
      <c r="B234" s="57">
        <f>B232+1</f>
        <v>90</v>
      </c>
      <c r="C234" s="58"/>
      <c r="D234" s="59"/>
      <c r="E234" s="60" t="s">
        <v>11</v>
      </c>
      <c r="F234" s="61">
        <v>300</v>
      </c>
      <c r="G234" s="62"/>
      <c r="H234" s="63"/>
      <c r="I234" s="66">
        <f>F234*G234</f>
        <v>0</v>
      </c>
      <c r="J234" s="49"/>
    </row>
    <row r="235" spans="1:10" ht="18" customHeight="1" thickBot="1">
      <c r="A235" s="50"/>
      <c r="B235" s="51"/>
      <c r="C235" s="51"/>
      <c r="D235" s="52"/>
      <c r="E235" s="14"/>
      <c r="F235" s="14" t="s">
        <v>12</v>
      </c>
      <c r="G235" s="15" t="str">
        <f>A222</f>
        <v>E26</v>
      </c>
      <c r="H235" s="16"/>
      <c r="I235" s="13">
        <f>SUM(I225:I234)</f>
        <v>0</v>
      </c>
      <c r="J235" s="24"/>
    </row>
    <row r="236" spans="1:10" ht="36" customHeight="1">
      <c r="A236" s="69" t="s">
        <v>157</v>
      </c>
      <c r="B236" s="38"/>
      <c r="C236" s="126" t="s">
        <v>160</v>
      </c>
      <c r="D236" s="126"/>
      <c r="E236" s="126"/>
      <c r="F236" s="126"/>
      <c r="G236" s="126"/>
      <c r="H236" s="126"/>
      <c r="I236" s="127"/>
      <c r="J236" s="70">
        <v>500</v>
      </c>
    </row>
    <row r="237" spans="1:10" ht="12.75" customHeight="1" thickBot="1">
      <c r="A237" s="41"/>
      <c r="B237" s="42">
        <v>91</v>
      </c>
      <c r="C237" s="43"/>
      <c r="D237" s="43"/>
      <c r="E237" s="44" t="s">
        <v>11</v>
      </c>
      <c r="F237" s="45">
        <v>5000</v>
      </c>
      <c r="G237" s="46"/>
      <c r="H237" s="47"/>
      <c r="I237" s="48">
        <f>F237*G237</f>
        <v>0</v>
      </c>
      <c r="J237" s="49"/>
    </row>
    <row r="238" spans="1:10" ht="18" customHeight="1" thickBot="1">
      <c r="A238" s="50"/>
      <c r="B238" s="51"/>
      <c r="C238" s="51"/>
      <c r="D238" s="52"/>
      <c r="E238" s="14"/>
      <c r="F238" s="23" t="s">
        <v>12</v>
      </c>
      <c r="G238" s="15" t="str">
        <f>A236</f>
        <v>E27</v>
      </c>
      <c r="H238" s="16"/>
      <c r="I238" s="13">
        <f>SUM(I237)</f>
        <v>0</v>
      </c>
      <c r="J238" s="24"/>
    </row>
    <row r="239" spans="1:10" ht="24" customHeight="1">
      <c r="A239" s="69" t="s">
        <v>158</v>
      </c>
      <c r="B239" s="38"/>
      <c r="C239" s="126" t="s">
        <v>161</v>
      </c>
      <c r="D239" s="126"/>
      <c r="E239" s="126"/>
      <c r="F239" s="126"/>
      <c r="G239" s="126"/>
      <c r="H239" s="126"/>
      <c r="I239" s="127"/>
      <c r="J239" s="70">
        <v>100</v>
      </c>
    </row>
    <row r="240" spans="1:10" ht="12.75" customHeight="1" thickBot="1">
      <c r="A240" s="41"/>
      <c r="B240" s="42">
        <v>92</v>
      </c>
      <c r="C240" s="43"/>
      <c r="D240" s="43"/>
      <c r="E240" s="44" t="s">
        <v>11</v>
      </c>
      <c r="F240" s="45">
        <v>35000</v>
      </c>
      <c r="G240" s="46"/>
      <c r="H240" s="47"/>
      <c r="I240" s="48">
        <f>F240*G240</f>
        <v>0</v>
      </c>
      <c r="J240" s="49"/>
    </row>
    <row r="241" spans="1:10" ht="18" customHeight="1" thickBot="1">
      <c r="A241" s="50"/>
      <c r="B241" s="51"/>
      <c r="C241" s="51"/>
      <c r="D241" s="52"/>
      <c r="E241" s="14"/>
      <c r="F241" s="23" t="s">
        <v>12</v>
      </c>
      <c r="G241" s="15" t="str">
        <f>A239</f>
        <v>E28</v>
      </c>
      <c r="H241" s="16"/>
      <c r="I241" s="13">
        <f>SUM(I240)</f>
        <v>0</v>
      </c>
      <c r="J241" s="24"/>
    </row>
    <row r="242" spans="1:10" ht="48" customHeight="1">
      <c r="A242" s="69" t="s">
        <v>159</v>
      </c>
      <c r="B242" s="38"/>
      <c r="C242" s="126" t="s">
        <v>162</v>
      </c>
      <c r="D242" s="126"/>
      <c r="E242" s="126"/>
      <c r="F242" s="126"/>
      <c r="G242" s="126"/>
      <c r="H242" s="126"/>
      <c r="I242" s="127"/>
      <c r="J242" s="40">
        <v>150</v>
      </c>
    </row>
    <row r="243" spans="1:10" ht="12.75" customHeight="1" thickBot="1">
      <c r="A243" s="41"/>
      <c r="B243" s="42">
        <v>93</v>
      </c>
      <c r="C243" s="43"/>
      <c r="D243" s="43"/>
      <c r="E243" s="44" t="s">
        <v>11</v>
      </c>
      <c r="F243" s="45">
        <v>120</v>
      </c>
      <c r="G243" s="46"/>
      <c r="H243" s="47"/>
      <c r="I243" s="48">
        <f>F243*G243</f>
        <v>0</v>
      </c>
      <c r="J243" s="49"/>
    </row>
    <row r="244" spans="1:10" ht="18" customHeight="1" thickBot="1">
      <c r="A244" s="50"/>
      <c r="B244" s="51"/>
      <c r="C244" s="51"/>
      <c r="D244" s="52"/>
      <c r="E244" s="14"/>
      <c r="F244" s="23" t="s">
        <v>12</v>
      </c>
      <c r="G244" s="15" t="str">
        <f>A242</f>
        <v>E29</v>
      </c>
      <c r="H244" s="16"/>
      <c r="I244" s="13">
        <f>SUM(I243)</f>
        <v>0</v>
      </c>
      <c r="J244" s="24"/>
    </row>
    <row r="245" spans="1:10" ht="60" customHeight="1">
      <c r="A245" s="72" t="s">
        <v>163</v>
      </c>
      <c r="B245" s="38"/>
      <c r="C245" s="126" t="s">
        <v>189</v>
      </c>
      <c r="D245" s="126"/>
      <c r="E245" s="126"/>
      <c r="F245" s="126"/>
      <c r="G245" s="126"/>
      <c r="H245" s="126"/>
      <c r="I245" s="127"/>
      <c r="J245" s="40"/>
    </row>
    <row r="246" spans="1:10" ht="96" customHeight="1">
      <c r="A246" s="41"/>
      <c r="B246" s="53"/>
      <c r="C246" s="131" t="s">
        <v>165</v>
      </c>
      <c r="D246" s="132"/>
      <c r="E246" s="132"/>
      <c r="F246" s="132"/>
      <c r="G246" s="132"/>
      <c r="H246" s="132"/>
      <c r="I246" s="133"/>
      <c r="J246" s="56"/>
    </row>
    <row r="247" spans="1:10" ht="12.75" customHeight="1">
      <c r="A247" s="41"/>
      <c r="B247" s="57">
        <v>94</v>
      </c>
      <c r="C247" s="58"/>
      <c r="D247" s="59"/>
      <c r="E247" s="60" t="s">
        <v>11</v>
      </c>
      <c r="F247" s="61">
        <v>3700</v>
      </c>
      <c r="G247" s="62"/>
      <c r="H247" s="63"/>
      <c r="I247" s="64">
        <f>F247*G247</f>
        <v>0</v>
      </c>
      <c r="J247" s="56"/>
    </row>
    <row r="248" spans="1:10" ht="72" customHeight="1">
      <c r="A248" s="65"/>
      <c r="B248" s="53"/>
      <c r="C248" s="131" t="s">
        <v>164</v>
      </c>
      <c r="D248" s="132"/>
      <c r="E248" s="132"/>
      <c r="F248" s="132"/>
      <c r="G248" s="132"/>
      <c r="H248" s="132"/>
      <c r="I248" s="133"/>
      <c r="J248" s="56"/>
    </row>
    <row r="249" spans="1:10" ht="12.75" customHeight="1">
      <c r="A249" s="65"/>
      <c r="B249" s="57">
        <f>B247+1</f>
        <v>95</v>
      </c>
      <c r="C249" s="58"/>
      <c r="D249" s="59"/>
      <c r="E249" s="60" t="s">
        <v>11</v>
      </c>
      <c r="F249" s="61">
        <v>3000</v>
      </c>
      <c r="G249" s="62"/>
      <c r="H249" s="63"/>
      <c r="I249" s="64">
        <f>F249*G249</f>
        <v>0</v>
      </c>
      <c r="J249" s="56"/>
    </row>
    <row r="250" spans="1:10" ht="96" customHeight="1">
      <c r="A250" s="65"/>
      <c r="B250" s="53"/>
      <c r="C250" s="131" t="s">
        <v>166</v>
      </c>
      <c r="D250" s="132"/>
      <c r="E250" s="132"/>
      <c r="F250" s="132"/>
      <c r="G250" s="132"/>
      <c r="H250" s="132"/>
      <c r="I250" s="133"/>
      <c r="J250" s="56">
        <v>2300</v>
      </c>
    </row>
    <row r="251" spans="1:10" ht="12.75" customHeight="1">
      <c r="A251" s="65"/>
      <c r="B251" s="57">
        <f>B249+1</f>
        <v>96</v>
      </c>
      <c r="C251" s="58"/>
      <c r="D251" s="59"/>
      <c r="E251" s="60" t="s">
        <v>11</v>
      </c>
      <c r="F251" s="61">
        <v>250</v>
      </c>
      <c r="G251" s="62"/>
      <c r="H251" s="63"/>
      <c r="I251" s="64">
        <f>F251*G251</f>
        <v>0</v>
      </c>
      <c r="J251" s="56"/>
    </row>
    <row r="252" spans="1:10" ht="72" customHeight="1">
      <c r="A252" s="65"/>
      <c r="B252" s="53"/>
      <c r="C252" s="131" t="s">
        <v>167</v>
      </c>
      <c r="D252" s="132"/>
      <c r="E252" s="132"/>
      <c r="F252" s="132"/>
      <c r="G252" s="132"/>
      <c r="H252" s="132"/>
      <c r="I252" s="133"/>
      <c r="J252" s="56"/>
    </row>
    <row r="253" spans="1:10" ht="12.75" customHeight="1">
      <c r="A253" s="65"/>
      <c r="B253" s="57">
        <f>B251+1</f>
        <v>97</v>
      </c>
      <c r="C253" s="58"/>
      <c r="D253" s="59"/>
      <c r="E253" s="60" t="s">
        <v>11</v>
      </c>
      <c r="F253" s="61">
        <v>100</v>
      </c>
      <c r="G253" s="62"/>
      <c r="H253" s="63"/>
      <c r="I253" s="64">
        <f>F253*G253</f>
        <v>0</v>
      </c>
      <c r="J253" s="56"/>
    </row>
    <row r="254" spans="1:10" ht="60" customHeight="1">
      <c r="A254" s="65"/>
      <c r="B254" s="53"/>
      <c r="C254" s="131" t="s">
        <v>168</v>
      </c>
      <c r="D254" s="132"/>
      <c r="E254" s="132"/>
      <c r="F254" s="132"/>
      <c r="G254" s="132"/>
      <c r="H254" s="132"/>
      <c r="I254" s="133"/>
      <c r="J254" s="56"/>
    </row>
    <row r="255" spans="1:10" ht="12.75" customHeight="1">
      <c r="A255" s="65"/>
      <c r="B255" s="57">
        <f>B253+1</f>
        <v>98</v>
      </c>
      <c r="C255" s="58"/>
      <c r="D255" s="59"/>
      <c r="E255" s="60" t="s">
        <v>11</v>
      </c>
      <c r="F255" s="61">
        <v>100</v>
      </c>
      <c r="G255" s="62"/>
      <c r="H255" s="63"/>
      <c r="I255" s="64">
        <f>F255*G255</f>
        <v>0</v>
      </c>
      <c r="J255" s="56"/>
    </row>
    <row r="256" spans="1:10" ht="96" customHeight="1">
      <c r="A256" s="65"/>
      <c r="B256" s="53"/>
      <c r="C256" s="134" t="s">
        <v>169</v>
      </c>
      <c r="D256" s="135"/>
      <c r="E256" s="135"/>
      <c r="F256" s="135"/>
      <c r="G256" s="135"/>
      <c r="H256" s="135"/>
      <c r="I256" s="136"/>
      <c r="J256" s="56"/>
    </row>
    <row r="257" spans="1:10" ht="12.75" customHeight="1" thickBot="1">
      <c r="A257" s="65"/>
      <c r="B257" s="57">
        <f>B255+1</f>
        <v>99</v>
      </c>
      <c r="C257" s="58"/>
      <c r="D257" s="59"/>
      <c r="E257" s="60" t="s">
        <v>11</v>
      </c>
      <c r="F257" s="61">
        <v>100</v>
      </c>
      <c r="G257" s="62"/>
      <c r="H257" s="63"/>
      <c r="I257" s="66">
        <f>F257*G257</f>
        <v>0</v>
      </c>
      <c r="J257" s="49"/>
    </row>
    <row r="258" spans="1:10" ht="18" customHeight="1" thickBot="1">
      <c r="A258" s="50"/>
      <c r="B258" s="51"/>
      <c r="C258" s="51"/>
      <c r="D258" s="52"/>
      <c r="E258" s="14"/>
      <c r="F258" s="14" t="s">
        <v>12</v>
      </c>
      <c r="G258" s="15" t="str">
        <f>A245</f>
        <v>E30</v>
      </c>
      <c r="H258" s="16"/>
      <c r="I258" s="13">
        <f>SUM(I247:I257)</f>
        <v>0</v>
      </c>
      <c r="J258" s="24"/>
    </row>
    <row r="259" spans="1:10" ht="36" customHeight="1">
      <c r="A259" s="69" t="s">
        <v>170</v>
      </c>
      <c r="B259" s="38"/>
      <c r="C259" s="126" t="s">
        <v>175</v>
      </c>
      <c r="D259" s="126"/>
      <c r="E259" s="126"/>
      <c r="F259" s="126"/>
      <c r="G259" s="126"/>
      <c r="H259" s="126"/>
      <c r="I259" s="127"/>
      <c r="J259" s="70">
        <v>500</v>
      </c>
    </row>
    <row r="260" spans="1:10" ht="12.75" customHeight="1" thickBot="1">
      <c r="A260" s="41"/>
      <c r="B260" s="42">
        <v>100</v>
      </c>
      <c r="C260" s="43"/>
      <c r="D260" s="43"/>
      <c r="E260" s="44" t="s">
        <v>11</v>
      </c>
      <c r="F260" s="45">
        <v>20000</v>
      </c>
      <c r="G260" s="46"/>
      <c r="H260" s="47"/>
      <c r="I260" s="48">
        <f>F260*G260</f>
        <v>0</v>
      </c>
      <c r="J260" s="49"/>
    </row>
    <row r="261" spans="1:10" ht="18" customHeight="1" thickBot="1">
      <c r="A261" s="50"/>
      <c r="B261" s="51"/>
      <c r="C261" s="51"/>
      <c r="D261" s="52"/>
      <c r="E261" s="14"/>
      <c r="F261" s="23" t="s">
        <v>12</v>
      </c>
      <c r="G261" s="15" t="str">
        <f>A259</f>
        <v>E31</v>
      </c>
      <c r="H261" s="16"/>
      <c r="I261" s="13">
        <f>SUM(I260)</f>
        <v>0</v>
      </c>
      <c r="J261" s="24"/>
    </row>
    <row r="262" spans="1:10" ht="24" customHeight="1">
      <c r="A262" s="72" t="s">
        <v>171</v>
      </c>
      <c r="B262" s="53"/>
      <c r="C262" s="128" t="s">
        <v>178</v>
      </c>
      <c r="D262" s="129"/>
      <c r="E262" s="129"/>
      <c r="F262" s="129"/>
      <c r="G262" s="129"/>
      <c r="H262" s="129"/>
      <c r="I262" s="130"/>
      <c r="J262" s="56"/>
    </row>
    <row r="263" spans="1:10" ht="12.75" customHeight="1">
      <c r="A263" s="41"/>
      <c r="B263" s="57">
        <v>101</v>
      </c>
      <c r="C263" s="58"/>
      <c r="D263" s="59"/>
      <c r="E263" s="60" t="s">
        <v>11</v>
      </c>
      <c r="F263" s="61">
        <v>900</v>
      </c>
      <c r="G263" s="62"/>
      <c r="H263" s="63"/>
      <c r="I263" s="64">
        <f>F263*G263</f>
        <v>0</v>
      </c>
      <c r="J263" s="56">
        <v>500</v>
      </c>
    </row>
    <row r="264" spans="1:10" ht="12.75">
      <c r="A264" s="65"/>
      <c r="B264" s="53"/>
      <c r="C264" s="131" t="s">
        <v>179</v>
      </c>
      <c r="D264" s="132"/>
      <c r="E264" s="132"/>
      <c r="F264" s="132"/>
      <c r="G264" s="132"/>
      <c r="H264" s="132"/>
      <c r="I264" s="133"/>
      <c r="J264" s="56"/>
    </row>
    <row r="265" spans="1:10" ht="12.75" customHeight="1" thickBot="1">
      <c r="A265" s="65"/>
      <c r="B265" s="57">
        <f>B263+1</f>
        <v>102</v>
      </c>
      <c r="C265" s="58"/>
      <c r="D265" s="59"/>
      <c r="E265" s="60" t="s">
        <v>11</v>
      </c>
      <c r="F265" s="61">
        <v>900</v>
      </c>
      <c r="G265" s="62"/>
      <c r="H265" s="63"/>
      <c r="I265" s="66">
        <f>F265*G265</f>
        <v>0</v>
      </c>
      <c r="J265" s="49"/>
    </row>
    <row r="266" spans="1:10" ht="18" customHeight="1" thickBot="1">
      <c r="A266" s="50"/>
      <c r="B266" s="51"/>
      <c r="C266" s="51"/>
      <c r="D266" s="52"/>
      <c r="E266" s="14"/>
      <c r="F266" s="14" t="s">
        <v>12</v>
      </c>
      <c r="G266" s="15" t="str">
        <f>A262</f>
        <v>E32</v>
      </c>
      <c r="H266" s="16"/>
      <c r="I266" s="13">
        <f>SUM(I263:I265)</f>
        <v>0</v>
      </c>
      <c r="J266" s="24"/>
    </row>
    <row r="267" spans="1:10" ht="24" customHeight="1">
      <c r="A267" s="69" t="s">
        <v>172</v>
      </c>
      <c r="B267" s="38"/>
      <c r="C267" s="126" t="s">
        <v>176</v>
      </c>
      <c r="D267" s="126"/>
      <c r="E267" s="126"/>
      <c r="F267" s="126"/>
      <c r="G267" s="126"/>
      <c r="H267" s="126"/>
      <c r="I267" s="127"/>
      <c r="J267" s="70">
        <v>100</v>
      </c>
    </row>
    <row r="268" spans="1:10" ht="12.75" customHeight="1" thickBot="1">
      <c r="A268" s="41"/>
      <c r="B268" s="42">
        <v>103</v>
      </c>
      <c r="C268" s="43"/>
      <c r="D268" s="43"/>
      <c r="E268" s="44" t="s">
        <v>11</v>
      </c>
      <c r="F268" s="45">
        <v>100</v>
      </c>
      <c r="G268" s="46"/>
      <c r="H268" s="47"/>
      <c r="I268" s="48">
        <f>F268*G268</f>
        <v>0</v>
      </c>
      <c r="J268" s="49"/>
    </row>
    <row r="269" spans="1:10" ht="18" customHeight="1" thickBot="1">
      <c r="A269" s="50"/>
      <c r="B269" s="51"/>
      <c r="C269" s="51"/>
      <c r="D269" s="52"/>
      <c r="E269" s="14"/>
      <c r="F269" s="23" t="s">
        <v>12</v>
      </c>
      <c r="G269" s="15" t="str">
        <f>A267</f>
        <v>E33</v>
      </c>
      <c r="H269" s="16"/>
      <c r="I269" s="13">
        <f>SUM(I268)</f>
        <v>0</v>
      </c>
      <c r="J269" s="24"/>
    </row>
    <row r="270" spans="1:10" ht="12.75" customHeight="1">
      <c r="A270" s="37" t="s">
        <v>173</v>
      </c>
      <c r="B270" s="38"/>
      <c r="C270" s="28" t="s">
        <v>177</v>
      </c>
      <c r="D270" s="39"/>
      <c r="E270" s="39"/>
      <c r="F270" s="39"/>
      <c r="G270" s="39"/>
      <c r="H270" s="39"/>
      <c r="I270" s="39"/>
      <c r="J270" s="40"/>
    </row>
    <row r="271" spans="1:10" ht="12.75" customHeight="1" thickBot="1">
      <c r="A271" s="41"/>
      <c r="B271" s="42">
        <v>104</v>
      </c>
      <c r="C271" s="43"/>
      <c r="D271" s="43"/>
      <c r="E271" s="44" t="s">
        <v>11</v>
      </c>
      <c r="F271" s="45">
        <v>900</v>
      </c>
      <c r="G271" s="46"/>
      <c r="H271" s="47"/>
      <c r="I271" s="48">
        <f>F271*G271</f>
        <v>0</v>
      </c>
      <c r="J271" s="49">
        <v>200</v>
      </c>
    </row>
    <row r="272" spans="1:10" ht="18" customHeight="1" thickBot="1">
      <c r="A272" s="50"/>
      <c r="B272" s="51"/>
      <c r="C272" s="51"/>
      <c r="D272" s="52"/>
      <c r="E272" s="14"/>
      <c r="F272" s="23" t="s">
        <v>12</v>
      </c>
      <c r="G272" s="15" t="str">
        <f>A270</f>
        <v>E34</v>
      </c>
      <c r="H272" s="16"/>
      <c r="I272" s="13">
        <f>SUM(I271)</f>
        <v>0</v>
      </c>
      <c r="J272" s="24"/>
    </row>
    <row r="273" spans="1:10" ht="60" customHeight="1">
      <c r="A273" s="69" t="s">
        <v>174</v>
      </c>
      <c r="B273" s="38"/>
      <c r="C273" s="126" t="s">
        <v>180</v>
      </c>
      <c r="D273" s="126"/>
      <c r="E273" s="126"/>
      <c r="F273" s="126"/>
      <c r="G273" s="126"/>
      <c r="H273" s="126"/>
      <c r="I273" s="127"/>
      <c r="J273" s="40">
        <v>700</v>
      </c>
    </row>
    <row r="274" spans="1:10" ht="12.75" customHeight="1" thickBot="1">
      <c r="A274" s="41"/>
      <c r="B274" s="42">
        <v>105</v>
      </c>
      <c r="C274" s="43"/>
      <c r="D274" s="43"/>
      <c r="E274" s="44" t="s">
        <v>11</v>
      </c>
      <c r="F274" s="45">
        <v>1500</v>
      </c>
      <c r="G274" s="46"/>
      <c r="H274" s="47"/>
      <c r="I274" s="48">
        <f>F274*G274</f>
        <v>0</v>
      </c>
      <c r="J274" s="49"/>
    </row>
    <row r="275" spans="1:10" ht="18" customHeight="1" thickBot="1">
      <c r="A275" s="50"/>
      <c r="B275" s="51"/>
      <c r="C275" s="51"/>
      <c r="D275" s="52"/>
      <c r="E275" s="14"/>
      <c r="F275" s="23" t="s">
        <v>12</v>
      </c>
      <c r="G275" s="15" t="str">
        <f>A273</f>
        <v>E35</v>
      </c>
      <c r="H275" s="16"/>
      <c r="I275" s="13">
        <f>SUM(I274)</f>
        <v>0</v>
      </c>
      <c r="J275" s="24"/>
    </row>
    <row r="276" spans="1:10" ht="12.75" customHeight="1">
      <c r="A276" s="41" t="s">
        <v>185</v>
      </c>
      <c r="B276" s="53"/>
      <c r="C276" s="29" t="s">
        <v>186</v>
      </c>
      <c r="D276" s="54"/>
      <c r="E276" s="54"/>
      <c r="F276" s="54"/>
      <c r="G276" s="54"/>
      <c r="H276" s="54"/>
      <c r="I276" s="55"/>
      <c r="J276" s="56"/>
    </row>
    <row r="277" spans="1:10" ht="12.75" customHeight="1">
      <c r="A277" s="41"/>
      <c r="B277" s="57">
        <v>106</v>
      </c>
      <c r="C277" s="58"/>
      <c r="D277" s="59"/>
      <c r="E277" s="60" t="s">
        <v>11</v>
      </c>
      <c r="F277" s="61">
        <v>750</v>
      </c>
      <c r="G277" s="62"/>
      <c r="H277" s="63"/>
      <c r="I277" s="64">
        <f>F277*G277</f>
        <v>0</v>
      </c>
      <c r="J277" s="56"/>
    </row>
    <row r="278" spans="1:10" ht="24" customHeight="1">
      <c r="A278" s="65"/>
      <c r="B278" s="53"/>
      <c r="C278" s="131" t="s">
        <v>181</v>
      </c>
      <c r="D278" s="132"/>
      <c r="E278" s="132"/>
      <c r="F278" s="132"/>
      <c r="G278" s="132"/>
      <c r="H278" s="132"/>
      <c r="I278" s="133"/>
      <c r="J278" s="56"/>
    </row>
    <row r="279" spans="1:10" ht="12.75" customHeight="1">
      <c r="A279" s="65"/>
      <c r="B279" s="57">
        <f>B277+1</f>
        <v>107</v>
      </c>
      <c r="C279" s="58"/>
      <c r="D279" s="59"/>
      <c r="E279" s="60" t="s">
        <v>11</v>
      </c>
      <c r="F279" s="61">
        <v>300</v>
      </c>
      <c r="G279" s="62"/>
      <c r="H279" s="63"/>
      <c r="I279" s="64">
        <f>F279*G279</f>
        <v>0</v>
      </c>
      <c r="J279" s="56"/>
    </row>
    <row r="280" spans="1:10" ht="12.75" customHeight="1">
      <c r="A280" s="65"/>
      <c r="B280" s="53"/>
      <c r="C280" s="29" t="s">
        <v>182</v>
      </c>
      <c r="D280" s="54"/>
      <c r="E280" s="54"/>
      <c r="F280" s="54"/>
      <c r="G280" s="54"/>
      <c r="H280" s="54"/>
      <c r="I280" s="55"/>
      <c r="J280" s="56">
        <v>900</v>
      </c>
    </row>
    <row r="281" spans="1:10" ht="12.75" customHeight="1">
      <c r="A281" s="65"/>
      <c r="B281" s="57">
        <f>B279+1</f>
        <v>108</v>
      </c>
      <c r="C281" s="58"/>
      <c r="D281" s="59"/>
      <c r="E281" s="60" t="s">
        <v>11</v>
      </c>
      <c r="F281" s="61">
        <v>450</v>
      </c>
      <c r="G281" s="62"/>
      <c r="H281" s="63"/>
      <c r="I281" s="64">
        <f>F281*G281</f>
        <v>0</v>
      </c>
      <c r="J281" s="56"/>
    </row>
    <row r="282" spans="1:10" ht="12.75" customHeight="1">
      <c r="A282" s="65"/>
      <c r="B282" s="53"/>
      <c r="C282" s="29" t="s">
        <v>183</v>
      </c>
      <c r="D282" s="54"/>
      <c r="E282" s="54"/>
      <c r="F282" s="54"/>
      <c r="G282" s="54"/>
      <c r="H282" s="54"/>
      <c r="I282" s="55"/>
      <c r="J282" s="56"/>
    </row>
    <row r="283" spans="1:10" ht="12.75" customHeight="1">
      <c r="A283" s="65"/>
      <c r="B283" s="57">
        <f>B281+1</f>
        <v>109</v>
      </c>
      <c r="C283" s="58"/>
      <c r="D283" s="59"/>
      <c r="E283" s="60" t="s">
        <v>11</v>
      </c>
      <c r="F283" s="61">
        <v>450</v>
      </c>
      <c r="G283" s="62"/>
      <c r="H283" s="63"/>
      <c r="I283" s="64">
        <f>F283*G283</f>
        <v>0</v>
      </c>
      <c r="J283" s="56"/>
    </row>
    <row r="284" spans="1:10" ht="12.75" customHeight="1">
      <c r="A284" s="65"/>
      <c r="B284" s="53"/>
      <c r="C284" s="29" t="s">
        <v>184</v>
      </c>
      <c r="D284" s="54"/>
      <c r="E284" s="54"/>
      <c r="F284" s="54"/>
      <c r="G284" s="54"/>
      <c r="H284" s="54"/>
      <c r="I284" s="55"/>
      <c r="J284" s="56"/>
    </row>
    <row r="285" spans="1:10" ht="12.75" customHeight="1" thickBot="1">
      <c r="A285" s="65"/>
      <c r="B285" s="57">
        <f>B283+1</f>
        <v>110</v>
      </c>
      <c r="C285" s="58"/>
      <c r="D285" s="59"/>
      <c r="E285" s="60" t="s">
        <v>11</v>
      </c>
      <c r="F285" s="61">
        <v>600</v>
      </c>
      <c r="G285" s="62"/>
      <c r="H285" s="63"/>
      <c r="I285" s="66">
        <f>F285*G285</f>
        <v>0</v>
      </c>
      <c r="J285" s="49"/>
    </row>
    <row r="286" spans="1:10" ht="18" customHeight="1" thickBot="1">
      <c r="A286" s="50"/>
      <c r="B286" s="51"/>
      <c r="C286" s="51"/>
      <c r="D286" s="52"/>
      <c r="E286" s="14"/>
      <c r="F286" s="14" t="s">
        <v>12</v>
      </c>
      <c r="G286" s="15" t="str">
        <f>A276</f>
        <v>E36</v>
      </c>
      <c r="H286" s="16"/>
      <c r="I286" s="13">
        <f>SUM(I277:I285)</f>
        <v>0</v>
      </c>
      <c r="J286" s="24"/>
    </row>
    <row r="287" spans="1:10" ht="24" customHeight="1">
      <c r="A287" s="72" t="s">
        <v>190</v>
      </c>
      <c r="B287" s="38"/>
      <c r="C287" s="118" t="s">
        <v>191</v>
      </c>
      <c r="D287" s="118"/>
      <c r="E287" s="118"/>
      <c r="F287" s="118"/>
      <c r="G287" s="118"/>
      <c r="H287" s="118"/>
      <c r="I287" s="119"/>
      <c r="J287" s="79"/>
    </row>
    <row r="288" spans="1:10" ht="12.75" customHeight="1">
      <c r="A288" s="41"/>
      <c r="B288" s="53"/>
      <c r="C288" s="80" t="s">
        <v>192</v>
      </c>
      <c r="D288" s="81"/>
      <c r="E288" s="81"/>
      <c r="F288" s="81"/>
      <c r="G288" s="81"/>
      <c r="H288" s="81"/>
      <c r="I288" s="82"/>
      <c r="J288" s="83"/>
    </row>
    <row r="289" spans="1:10" ht="12.75" customHeight="1">
      <c r="A289" s="41"/>
      <c r="B289" s="57">
        <v>111</v>
      </c>
      <c r="C289" s="84"/>
      <c r="D289" s="85"/>
      <c r="E289" s="86" t="s">
        <v>11</v>
      </c>
      <c r="F289" s="87">
        <v>2500</v>
      </c>
      <c r="G289" s="88">
        <v>3.7</v>
      </c>
      <c r="H289" s="89"/>
      <c r="I289" s="90"/>
      <c r="J289" s="83"/>
    </row>
    <row r="290" spans="1:10" ht="12.75" customHeight="1">
      <c r="A290" s="65"/>
      <c r="B290" s="53"/>
      <c r="C290" s="80" t="s">
        <v>193</v>
      </c>
      <c r="D290" s="81"/>
      <c r="E290" s="81"/>
      <c r="F290" s="81"/>
      <c r="G290" s="81"/>
      <c r="H290" s="81"/>
      <c r="I290" s="82"/>
      <c r="J290" s="83">
        <v>400</v>
      </c>
    </row>
    <row r="291" spans="1:10" ht="12.75" customHeight="1">
      <c r="A291" s="65"/>
      <c r="B291" s="57">
        <f>B289+1</f>
        <v>112</v>
      </c>
      <c r="C291" s="84"/>
      <c r="D291" s="85"/>
      <c r="E291" s="86" t="s">
        <v>11</v>
      </c>
      <c r="F291" s="87">
        <v>2500</v>
      </c>
      <c r="G291" s="88">
        <v>3.7</v>
      </c>
      <c r="H291" s="89"/>
      <c r="I291" s="90"/>
      <c r="J291" s="83"/>
    </row>
    <row r="292" spans="1:10" ht="12.75" customHeight="1">
      <c r="A292" s="65"/>
      <c r="B292" s="53"/>
      <c r="C292" s="91" t="s">
        <v>194</v>
      </c>
      <c r="D292" s="81"/>
      <c r="E292" s="81"/>
      <c r="F292" s="81"/>
      <c r="G292" s="81"/>
      <c r="H292" s="81"/>
      <c r="I292" s="82"/>
      <c r="J292" s="83"/>
    </row>
    <row r="293" spans="1:10" ht="12.75" customHeight="1" thickBot="1">
      <c r="A293" s="65"/>
      <c r="B293" s="57">
        <f>B291+1</f>
        <v>113</v>
      </c>
      <c r="C293" s="84"/>
      <c r="D293" s="85"/>
      <c r="E293" s="86" t="s">
        <v>11</v>
      </c>
      <c r="F293" s="87">
        <v>6000</v>
      </c>
      <c r="G293" s="88">
        <v>3.7</v>
      </c>
      <c r="H293" s="89"/>
      <c r="I293" s="92"/>
      <c r="J293" s="93"/>
    </row>
    <row r="294" spans="1:10" ht="18" customHeight="1" thickBot="1">
      <c r="A294" s="94"/>
      <c r="B294" s="95"/>
      <c r="C294" s="95"/>
      <c r="D294" s="96"/>
      <c r="E294" s="97"/>
      <c r="F294" s="97" t="s">
        <v>12</v>
      </c>
      <c r="G294" s="98" t="str">
        <f>A287</f>
        <v>E37</v>
      </c>
      <c r="H294" s="99"/>
      <c r="I294" s="100">
        <f>SUM(I289:I293)</f>
        <v>0</v>
      </c>
      <c r="J294" s="24"/>
    </row>
    <row r="295" spans="1:10" ht="48" customHeight="1">
      <c r="A295" s="69" t="s">
        <v>195</v>
      </c>
      <c r="B295" s="38"/>
      <c r="C295" s="118" t="s">
        <v>196</v>
      </c>
      <c r="D295" s="118"/>
      <c r="E295" s="118"/>
      <c r="F295" s="118"/>
      <c r="G295" s="118"/>
      <c r="H295" s="118"/>
      <c r="I295" s="119"/>
      <c r="J295" s="101">
        <v>120</v>
      </c>
    </row>
    <row r="296" spans="1:10" ht="12.75" customHeight="1" thickBot="1">
      <c r="A296" s="72"/>
      <c r="B296" s="42">
        <v>114</v>
      </c>
      <c r="C296" s="102"/>
      <c r="D296" s="102"/>
      <c r="E296" s="103" t="s">
        <v>11</v>
      </c>
      <c r="F296" s="104">
        <v>1000</v>
      </c>
      <c r="G296" s="105"/>
      <c r="H296" s="106"/>
      <c r="I296" s="107">
        <f>F296*G296</f>
        <v>0</v>
      </c>
      <c r="J296" s="108"/>
    </row>
    <row r="297" spans="1:10" ht="18" customHeight="1" thickBot="1">
      <c r="A297" s="109"/>
      <c r="B297" s="95"/>
      <c r="C297" s="95"/>
      <c r="D297" s="96"/>
      <c r="E297" s="97"/>
      <c r="F297" s="110" t="s">
        <v>12</v>
      </c>
      <c r="G297" s="98" t="str">
        <f>A295</f>
        <v>E38</v>
      </c>
      <c r="H297" s="99"/>
      <c r="I297" s="100">
        <f>SUM(I296)</f>
        <v>0</v>
      </c>
      <c r="J297" s="24"/>
    </row>
    <row r="298" spans="1:10" ht="36" customHeight="1">
      <c r="A298" s="72" t="s">
        <v>197</v>
      </c>
      <c r="B298" s="53"/>
      <c r="C298" s="123" t="s">
        <v>198</v>
      </c>
      <c r="D298" s="124"/>
      <c r="E298" s="124"/>
      <c r="F298" s="124"/>
      <c r="G298" s="124"/>
      <c r="H298" s="124"/>
      <c r="I298" s="125"/>
      <c r="J298" s="83"/>
    </row>
    <row r="299" spans="1:10" ht="12.75" customHeight="1">
      <c r="A299" s="72"/>
      <c r="B299" s="57">
        <v>115</v>
      </c>
      <c r="C299" s="84"/>
      <c r="D299" s="85"/>
      <c r="E299" s="86" t="s">
        <v>11</v>
      </c>
      <c r="F299" s="87">
        <v>1000</v>
      </c>
      <c r="G299" s="88"/>
      <c r="H299" s="89"/>
      <c r="I299" s="90">
        <f>F299*G299</f>
        <v>0</v>
      </c>
      <c r="J299" s="83">
        <v>50</v>
      </c>
    </row>
    <row r="300" spans="1:10" ht="36" customHeight="1">
      <c r="A300" s="111"/>
      <c r="B300" s="53"/>
      <c r="C300" s="120" t="s">
        <v>199</v>
      </c>
      <c r="D300" s="121"/>
      <c r="E300" s="121"/>
      <c r="F300" s="121"/>
      <c r="G300" s="121"/>
      <c r="H300" s="121"/>
      <c r="I300" s="122"/>
      <c r="J300" s="83"/>
    </row>
    <row r="301" spans="1:10" ht="12.75" customHeight="1" thickBot="1">
      <c r="A301" s="111"/>
      <c r="B301" s="57">
        <f>B299+1</f>
        <v>116</v>
      </c>
      <c r="C301" s="84"/>
      <c r="D301" s="85"/>
      <c r="E301" s="86" t="s">
        <v>11</v>
      </c>
      <c r="F301" s="87">
        <v>300</v>
      </c>
      <c r="G301" s="88"/>
      <c r="H301" s="89"/>
      <c r="I301" s="92">
        <f>F301*G301</f>
        <v>0</v>
      </c>
      <c r="J301" s="93"/>
    </row>
    <row r="302" spans="1:10" ht="18" customHeight="1" thickBot="1">
      <c r="A302" s="109"/>
      <c r="B302" s="95"/>
      <c r="C302" s="95"/>
      <c r="D302" s="96"/>
      <c r="E302" s="97"/>
      <c r="F302" s="97" t="s">
        <v>12</v>
      </c>
      <c r="G302" s="98" t="str">
        <f>A298</f>
        <v>E39</v>
      </c>
      <c r="H302" s="99"/>
      <c r="I302" s="100">
        <f>SUM(I299:I301)</f>
        <v>0</v>
      </c>
      <c r="J302" s="24"/>
    </row>
    <row r="303" spans="1:10" ht="12.75" customHeight="1">
      <c r="A303" s="72" t="s">
        <v>200</v>
      </c>
      <c r="B303" s="53"/>
      <c r="C303" s="80" t="s">
        <v>201</v>
      </c>
      <c r="D303" s="81"/>
      <c r="E303" s="81"/>
      <c r="F303" s="81"/>
      <c r="G303" s="81"/>
      <c r="H303" s="81"/>
      <c r="I303" s="82"/>
      <c r="J303" s="83"/>
    </row>
    <row r="304" spans="1:10" ht="12.75" customHeight="1">
      <c r="A304" s="72"/>
      <c r="B304" s="57">
        <v>117</v>
      </c>
      <c r="C304" s="84"/>
      <c r="D304" s="85"/>
      <c r="E304" s="86" t="s">
        <v>11</v>
      </c>
      <c r="F304" s="87">
        <v>60</v>
      </c>
      <c r="G304" s="88"/>
      <c r="H304" s="89"/>
      <c r="I304" s="90">
        <f>F304*G304</f>
        <v>0</v>
      </c>
      <c r="J304" s="83"/>
    </row>
    <row r="305" spans="1:10" ht="72" customHeight="1">
      <c r="A305" s="111"/>
      <c r="B305" s="53"/>
      <c r="C305" s="120" t="s">
        <v>202</v>
      </c>
      <c r="D305" s="121"/>
      <c r="E305" s="121"/>
      <c r="F305" s="121"/>
      <c r="G305" s="121"/>
      <c r="H305" s="121"/>
      <c r="I305" s="122"/>
      <c r="J305" s="112">
        <v>3500</v>
      </c>
    </row>
    <row r="306" spans="1:10" ht="12.75" customHeight="1">
      <c r="A306" s="111"/>
      <c r="B306" s="57">
        <f>B304+1</f>
        <v>118</v>
      </c>
      <c r="C306" s="84"/>
      <c r="D306" s="85"/>
      <c r="E306" s="86" t="s">
        <v>11</v>
      </c>
      <c r="F306" s="87">
        <v>1000</v>
      </c>
      <c r="G306" s="88"/>
      <c r="H306" s="89"/>
      <c r="I306" s="90">
        <f>F306*G306</f>
        <v>0</v>
      </c>
      <c r="J306" s="83"/>
    </row>
    <row r="307" spans="1:10" ht="48" customHeight="1">
      <c r="A307" s="111"/>
      <c r="B307" s="53"/>
      <c r="C307" s="120" t="s">
        <v>203</v>
      </c>
      <c r="D307" s="121"/>
      <c r="E307" s="121"/>
      <c r="F307" s="121"/>
      <c r="G307" s="121"/>
      <c r="H307" s="121"/>
      <c r="I307" s="122"/>
      <c r="J307" s="83"/>
    </row>
    <row r="308" spans="1:10" ht="12.75" customHeight="1" thickBot="1">
      <c r="A308" s="111"/>
      <c r="B308" s="57">
        <f>B306+1</f>
        <v>119</v>
      </c>
      <c r="C308" s="84"/>
      <c r="D308" s="85"/>
      <c r="E308" s="86" t="s">
        <v>11</v>
      </c>
      <c r="F308" s="87">
        <v>6000</v>
      </c>
      <c r="G308" s="88"/>
      <c r="H308" s="89"/>
      <c r="I308" s="92">
        <f>F308*G308</f>
        <v>0</v>
      </c>
      <c r="J308" s="93"/>
    </row>
    <row r="309" spans="1:10" ht="18" customHeight="1" thickBot="1">
      <c r="A309" s="109"/>
      <c r="B309" s="95"/>
      <c r="C309" s="95"/>
      <c r="D309" s="96"/>
      <c r="E309" s="97"/>
      <c r="F309" s="97" t="s">
        <v>12</v>
      </c>
      <c r="G309" s="98" t="str">
        <f>A303</f>
        <v>E40</v>
      </c>
      <c r="H309" s="99"/>
      <c r="I309" s="100">
        <f>SUM(I304:I308)</f>
        <v>0</v>
      </c>
      <c r="J309" s="24"/>
    </row>
    <row r="310" spans="1:10" ht="12.75" customHeight="1">
      <c r="A310" s="72" t="s">
        <v>204</v>
      </c>
      <c r="B310" s="53"/>
      <c r="C310" s="80" t="s">
        <v>205</v>
      </c>
      <c r="D310" s="81"/>
      <c r="E310" s="81"/>
      <c r="F310" s="81"/>
      <c r="G310" s="81"/>
      <c r="H310" s="81"/>
      <c r="I310" s="82"/>
      <c r="J310" s="83"/>
    </row>
    <row r="311" spans="1:10" ht="12.75" customHeight="1">
      <c r="A311" s="72"/>
      <c r="B311" s="57">
        <v>120</v>
      </c>
      <c r="C311" s="84"/>
      <c r="D311" s="85"/>
      <c r="E311" s="86" t="s">
        <v>73</v>
      </c>
      <c r="F311" s="87">
        <v>90</v>
      </c>
      <c r="G311" s="88"/>
      <c r="H311" s="89"/>
      <c r="I311" s="90">
        <f>F311*G311</f>
        <v>0</v>
      </c>
      <c r="J311" s="83">
        <v>3000</v>
      </c>
    </row>
    <row r="312" spans="1:10" ht="12.75" customHeight="1">
      <c r="A312" s="111"/>
      <c r="B312" s="53"/>
      <c r="C312" s="80" t="s">
        <v>206</v>
      </c>
      <c r="D312" s="81"/>
      <c r="E312" s="81"/>
      <c r="F312" s="81"/>
      <c r="G312" s="81"/>
      <c r="H312" s="81"/>
      <c r="I312" s="82"/>
      <c r="J312" s="83"/>
    </row>
    <row r="313" spans="1:10" ht="12.75" customHeight="1" thickBot="1">
      <c r="A313" s="111"/>
      <c r="B313" s="57">
        <f>B311+1</f>
        <v>121</v>
      </c>
      <c r="C313" s="84"/>
      <c r="D313" s="85"/>
      <c r="E313" s="86" t="s">
        <v>73</v>
      </c>
      <c r="F313" s="87">
        <v>90</v>
      </c>
      <c r="G313" s="88"/>
      <c r="H313" s="89"/>
      <c r="I313" s="92">
        <f>F313*G313</f>
        <v>0</v>
      </c>
      <c r="J313" s="93"/>
    </row>
    <row r="314" spans="1:10" ht="18" customHeight="1" thickBot="1">
      <c r="A314" s="109"/>
      <c r="B314" s="95"/>
      <c r="C314" s="95"/>
      <c r="D314" s="96"/>
      <c r="E314" s="97"/>
      <c r="F314" s="97" t="s">
        <v>12</v>
      </c>
      <c r="G314" s="98" t="str">
        <f>A310</f>
        <v>E41</v>
      </c>
      <c r="H314" s="99"/>
      <c r="I314" s="100">
        <f>SUM(I311:I313)</f>
        <v>0</v>
      </c>
      <c r="J314" s="24"/>
    </row>
    <row r="315" spans="1:10" ht="36" customHeight="1">
      <c r="A315" s="72" t="s">
        <v>207</v>
      </c>
      <c r="B315" s="53"/>
      <c r="C315" s="123" t="s">
        <v>208</v>
      </c>
      <c r="D315" s="124"/>
      <c r="E315" s="124"/>
      <c r="F315" s="124"/>
      <c r="G315" s="124"/>
      <c r="H315" s="124"/>
      <c r="I315" s="125"/>
      <c r="J315" s="83"/>
    </row>
    <row r="316" spans="1:10" ht="12.75" customHeight="1">
      <c r="A316" s="72"/>
      <c r="B316" s="57">
        <v>122</v>
      </c>
      <c r="C316" s="84"/>
      <c r="D316" s="85"/>
      <c r="E316" s="86" t="s">
        <v>11</v>
      </c>
      <c r="F316" s="87">
        <v>90</v>
      </c>
      <c r="G316" s="88"/>
      <c r="H316" s="89"/>
      <c r="I316" s="90">
        <f>F316*G316</f>
        <v>0</v>
      </c>
      <c r="J316" s="83"/>
    </row>
    <row r="317" spans="1:10" ht="36" customHeight="1">
      <c r="A317" s="111"/>
      <c r="B317" s="53"/>
      <c r="C317" s="120" t="s">
        <v>209</v>
      </c>
      <c r="D317" s="121"/>
      <c r="E317" s="121"/>
      <c r="F317" s="121"/>
      <c r="G317" s="121"/>
      <c r="H317" s="121"/>
      <c r="I317" s="122"/>
      <c r="J317" s="83"/>
    </row>
    <row r="318" spans="1:10" ht="12.75" customHeight="1">
      <c r="A318" s="111"/>
      <c r="B318" s="57">
        <f>B316+1</f>
        <v>123</v>
      </c>
      <c r="C318" s="84"/>
      <c r="D318" s="85"/>
      <c r="E318" s="86" t="s">
        <v>11</v>
      </c>
      <c r="F318" s="87">
        <v>150</v>
      </c>
      <c r="G318" s="88"/>
      <c r="H318" s="89"/>
      <c r="I318" s="90">
        <f>F318*G318</f>
        <v>0</v>
      </c>
      <c r="J318" s="83"/>
    </row>
    <row r="319" spans="1:10" ht="36" customHeight="1">
      <c r="A319" s="111"/>
      <c r="B319" s="53"/>
      <c r="C319" s="120" t="s">
        <v>210</v>
      </c>
      <c r="D319" s="121"/>
      <c r="E319" s="121"/>
      <c r="F319" s="121"/>
      <c r="G319" s="121"/>
      <c r="H319" s="121"/>
      <c r="I319" s="122"/>
      <c r="J319" s="83"/>
    </row>
    <row r="320" spans="1:10" ht="12.75" customHeight="1">
      <c r="A320" s="111"/>
      <c r="B320" s="57">
        <f>B318+1</f>
        <v>124</v>
      </c>
      <c r="C320" s="84"/>
      <c r="D320" s="85"/>
      <c r="E320" s="86" t="s">
        <v>11</v>
      </c>
      <c r="F320" s="87">
        <v>90</v>
      </c>
      <c r="G320" s="88"/>
      <c r="H320" s="89"/>
      <c r="I320" s="90">
        <f>F320*G320</f>
        <v>0</v>
      </c>
      <c r="J320" s="83"/>
    </row>
    <row r="321" spans="1:10" ht="24" customHeight="1">
      <c r="A321" s="111"/>
      <c r="B321" s="53"/>
      <c r="C321" s="120" t="s">
        <v>211</v>
      </c>
      <c r="D321" s="121"/>
      <c r="E321" s="121"/>
      <c r="F321" s="121"/>
      <c r="G321" s="121"/>
      <c r="H321" s="121"/>
      <c r="I321" s="122"/>
      <c r="J321" s="83">
        <v>650</v>
      </c>
    </row>
    <row r="322" spans="1:10" ht="12.75" customHeight="1">
      <c r="A322" s="111"/>
      <c r="B322" s="57">
        <f>B320+1</f>
        <v>125</v>
      </c>
      <c r="C322" s="84"/>
      <c r="D322" s="85"/>
      <c r="E322" s="86" t="s">
        <v>11</v>
      </c>
      <c r="F322" s="87">
        <v>30</v>
      </c>
      <c r="G322" s="88"/>
      <c r="H322" s="89"/>
      <c r="I322" s="90">
        <f>F322*G322</f>
        <v>0</v>
      </c>
      <c r="J322" s="83"/>
    </row>
    <row r="323" spans="1:10" ht="12.75" customHeight="1">
      <c r="A323" s="111"/>
      <c r="B323" s="53"/>
      <c r="C323" s="113" t="s">
        <v>212</v>
      </c>
      <c r="D323" s="114"/>
      <c r="E323" s="114"/>
      <c r="F323" s="114"/>
      <c r="G323" s="114"/>
      <c r="H323" s="114"/>
      <c r="I323" s="115"/>
      <c r="J323" s="83"/>
    </row>
    <row r="324" spans="1:10" ht="12.75" customHeight="1">
      <c r="A324" s="111"/>
      <c r="B324" s="57">
        <f>B322+1</f>
        <v>126</v>
      </c>
      <c r="C324" s="84"/>
      <c r="D324" s="85"/>
      <c r="E324" s="86" t="s">
        <v>11</v>
      </c>
      <c r="F324" s="87">
        <v>90</v>
      </c>
      <c r="G324" s="88"/>
      <c r="H324" s="89"/>
      <c r="I324" s="90">
        <f>F324*G324</f>
        <v>0</v>
      </c>
      <c r="J324" s="83"/>
    </row>
    <row r="325" spans="1:10" ht="12.75" customHeight="1">
      <c r="A325" s="111"/>
      <c r="B325" s="53"/>
      <c r="C325" s="80" t="s">
        <v>213</v>
      </c>
      <c r="D325" s="81"/>
      <c r="E325" s="81"/>
      <c r="F325" s="81"/>
      <c r="G325" s="81"/>
      <c r="H325" s="81"/>
      <c r="I325" s="82"/>
      <c r="J325" s="83"/>
    </row>
    <row r="326" spans="1:10" ht="12.75" customHeight="1">
      <c r="A326" s="111"/>
      <c r="B326" s="57">
        <f>B324+1</f>
        <v>127</v>
      </c>
      <c r="C326" s="84"/>
      <c r="D326" s="85"/>
      <c r="E326" s="86" t="s">
        <v>11</v>
      </c>
      <c r="F326" s="87">
        <v>150</v>
      </c>
      <c r="G326" s="88"/>
      <c r="H326" s="89"/>
      <c r="I326" s="90">
        <f>F326*G326</f>
        <v>0</v>
      </c>
      <c r="J326" s="83"/>
    </row>
    <row r="327" spans="1:10" ht="12.75" customHeight="1">
      <c r="A327" s="111"/>
      <c r="B327" s="53"/>
      <c r="C327" s="80" t="s">
        <v>214</v>
      </c>
      <c r="D327" s="81"/>
      <c r="E327" s="81"/>
      <c r="F327" s="81"/>
      <c r="G327" s="81"/>
      <c r="H327" s="81"/>
      <c r="I327" s="82"/>
      <c r="J327" s="83"/>
    </row>
    <row r="328" spans="1:10" ht="12.75" customHeight="1">
      <c r="A328" s="111"/>
      <c r="B328" s="57">
        <f>B326+1</f>
        <v>128</v>
      </c>
      <c r="C328" s="84"/>
      <c r="D328" s="85"/>
      <c r="E328" s="86" t="s">
        <v>11</v>
      </c>
      <c r="F328" s="87">
        <v>90</v>
      </c>
      <c r="G328" s="88"/>
      <c r="H328" s="89"/>
      <c r="I328" s="90">
        <f>F328*G328</f>
        <v>0</v>
      </c>
      <c r="J328" s="83"/>
    </row>
    <row r="329" spans="1:10" ht="24" customHeight="1">
      <c r="A329" s="111"/>
      <c r="B329" s="53"/>
      <c r="C329" s="120" t="s">
        <v>215</v>
      </c>
      <c r="D329" s="121"/>
      <c r="E329" s="121"/>
      <c r="F329" s="121"/>
      <c r="G329" s="121"/>
      <c r="H329" s="121"/>
      <c r="I329" s="122"/>
      <c r="J329" s="83"/>
    </row>
    <row r="330" spans="1:10" ht="12.75" customHeight="1" thickBot="1">
      <c r="A330" s="111"/>
      <c r="B330" s="57">
        <f>B328+1</f>
        <v>129</v>
      </c>
      <c r="C330" s="84"/>
      <c r="D330" s="85"/>
      <c r="E330" s="86" t="s">
        <v>11</v>
      </c>
      <c r="F330" s="87">
        <v>60</v>
      </c>
      <c r="G330" s="88"/>
      <c r="H330" s="89"/>
      <c r="I330" s="92">
        <f>F330*G330</f>
        <v>0</v>
      </c>
      <c r="J330" s="93"/>
    </row>
    <row r="331" spans="1:10" ht="18" customHeight="1" thickBot="1">
      <c r="A331" s="109"/>
      <c r="B331" s="95"/>
      <c r="C331" s="95"/>
      <c r="D331" s="96"/>
      <c r="E331" s="97"/>
      <c r="F331" s="97" t="s">
        <v>12</v>
      </c>
      <c r="G331" s="98" t="str">
        <f>A315</f>
        <v>E42</v>
      </c>
      <c r="H331" s="99"/>
      <c r="I331" s="100">
        <f>SUM(I316:I330)</f>
        <v>0</v>
      </c>
      <c r="J331" s="24"/>
    </row>
    <row r="332" spans="1:10" ht="24" customHeight="1">
      <c r="A332" s="72" t="s">
        <v>216</v>
      </c>
      <c r="B332" s="53"/>
      <c r="C332" s="123" t="s">
        <v>217</v>
      </c>
      <c r="D332" s="124"/>
      <c r="E332" s="124"/>
      <c r="F332" s="124"/>
      <c r="G332" s="124"/>
      <c r="H332" s="124"/>
      <c r="I332" s="125"/>
      <c r="J332" s="83"/>
    </row>
    <row r="333" spans="1:10" ht="12.75" customHeight="1">
      <c r="A333" s="72"/>
      <c r="B333" s="57">
        <v>130</v>
      </c>
      <c r="C333" s="84"/>
      <c r="D333" s="85"/>
      <c r="E333" s="86" t="s">
        <v>73</v>
      </c>
      <c r="F333" s="87">
        <v>18</v>
      </c>
      <c r="G333" s="88"/>
      <c r="H333" s="89"/>
      <c r="I333" s="90">
        <f>F333*G333</f>
        <v>0</v>
      </c>
      <c r="J333" s="83"/>
    </row>
    <row r="334" spans="1:10" ht="48" customHeight="1">
      <c r="A334" s="111"/>
      <c r="B334" s="53"/>
      <c r="C334" s="120" t="s">
        <v>218</v>
      </c>
      <c r="D334" s="121"/>
      <c r="E334" s="121"/>
      <c r="F334" s="121"/>
      <c r="G334" s="121"/>
      <c r="H334" s="121"/>
      <c r="I334" s="122"/>
      <c r="J334" s="83"/>
    </row>
    <row r="335" spans="1:10" ht="12.75" customHeight="1">
      <c r="A335" s="111"/>
      <c r="B335" s="57">
        <f>B333+1</f>
        <v>131</v>
      </c>
      <c r="C335" s="84"/>
      <c r="D335" s="85"/>
      <c r="E335" s="86" t="s">
        <v>76</v>
      </c>
      <c r="F335" s="87">
        <v>18</v>
      </c>
      <c r="G335" s="88"/>
      <c r="H335" s="89"/>
      <c r="I335" s="90">
        <f>F335*G335</f>
        <v>0</v>
      </c>
      <c r="J335" s="83"/>
    </row>
    <row r="336" spans="1:10" ht="84" customHeight="1">
      <c r="A336" s="111"/>
      <c r="B336" s="53"/>
      <c r="C336" s="120" t="s">
        <v>219</v>
      </c>
      <c r="D336" s="121"/>
      <c r="E336" s="121"/>
      <c r="F336" s="121"/>
      <c r="G336" s="121"/>
      <c r="H336" s="121"/>
      <c r="I336" s="122"/>
      <c r="J336" s="83">
        <v>2000</v>
      </c>
    </row>
    <row r="337" spans="1:10" ht="12.75" customHeight="1">
      <c r="A337" s="111"/>
      <c r="B337" s="57">
        <f>B335+1</f>
        <v>132</v>
      </c>
      <c r="C337" s="84"/>
      <c r="D337" s="85"/>
      <c r="E337" s="86" t="s">
        <v>76</v>
      </c>
      <c r="F337" s="87">
        <v>120</v>
      </c>
      <c r="G337" s="88"/>
      <c r="H337" s="89"/>
      <c r="I337" s="90">
        <f>F337*G337</f>
        <v>0</v>
      </c>
      <c r="J337" s="83"/>
    </row>
    <row r="338" spans="1:10" ht="36" customHeight="1">
      <c r="A338" s="111"/>
      <c r="B338" s="53"/>
      <c r="C338" s="120" t="s">
        <v>220</v>
      </c>
      <c r="D338" s="121"/>
      <c r="E338" s="121"/>
      <c r="F338" s="121"/>
      <c r="G338" s="121"/>
      <c r="H338" s="121"/>
      <c r="I338" s="122"/>
      <c r="J338" s="83"/>
    </row>
    <row r="339" spans="1:10" ht="12.75" customHeight="1">
      <c r="A339" s="111"/>
      <c r="B339" s="57">
        <f>B337+1</f>
        <v>133</v>
      </c>
      <c r="C339" s="84"/>
      <c r="D339" s="85"/>
      <c r="E339" s="86" t="s">
        <v>76</v>
      </c>
      <c r="F339" s="87">
        <v>75</v>
      </c>
      <c r="G339" s="88"/>
      <c r="H339" s="89"/>
      <c r="I339" s="90">
        <f>F339*G339</f>
        <v>0</v>
      </c>
      <c r="J339" s="83"/>
    </row>
    <row r="340" spans="1:10" ht="36" customHeight="1">
      <c r="A340" s="111"/>
      <c r="B340" s="53"/>
      <c r="C340" s="120" t="s">
        <v>221</v>
      </c>
      <c r="D340" s="121"/>
      <c r="E340" s="121"/>
      <c r="F340" s="121"/>
      <c r="G340" s="121"/>
      <c r="H340" s="121"/>
      <c r="I340" s="122"/>
      <c r="J340" s="83"/>
    </row>
    <row r="341" spans="1:10" ht="12.75" customHeight="1">
      <c r="A341" s="111"/>
      <c r="B341" s="57">
        <f>B339+1</f>
        <v>134</v>
      </c>
      <c r="C341" s="84"/>
      <c r="D341" s="85"/>
      <c r="E341" s="86" t="s">
        <v>76</v>
      </c>
      <c r="F341" s="87">
        <v>30</v>
      </c>
      <c r="G341" s="88"/>
      <c r="H341" s="89"/>
      <c r="I341" s="90">
        <f>F341*G341</f>
        <v>0</v>
      </c>
      <c r="J341" s="83"/>
    </row>
    <row r="342" spans="1:10" ht="12.75" customHeight="1">
      <c r="A342" s="111"/>
      <c r="B342" s="53"/>
      <c r="C342" s="80" t="s">
        <v>222</v>
      </c>
      <c r="D342" s="81"/>
      <c r="E342" s="81"/>
      <c r="F342" s="81"/>
      <c r="G342" s="81"/>
      <c r="H342" s="81"/>
      <c r="I342" s="82"/>
      <c r="J342" s="83"/>
    </row>
    <row r="343" spans="1:10" ht="12.75" customHeight="1" thickBot="1">
      <c r="A343" s="111"/>
      <c r="B343" s="57">
        <f>B341+1</f>
        <v>135</v>
      </c>
      <c r="C343" s="84"/>
      <c r="D343" s="85"/>
      <c r="E343" s="86" t="s">
        <v>11</v>
      </c>
      <c r="F343" s="87">
        <v>30</v>
      </c>
      <c r="G343" s="88"/>
      <c r="H343" s="89"/>
      <c r="I343" s="92">
        <f>F343*G343</f>
        <v>0</v>
      </c>
      <c r="J343" s="93"/>
    </row>
    <row r="344" spans="1:10" ht="18" customHeight="1" thickBot="1">
      <c r="A344" s="109"/>
      <c r="B344" s="95"/>
      <c r="C344" s="95"/>
      <c r="D344" s="96"/>
      <c r="E344" s="97"/>
      <c r="F344" s="97" t="s">
        <v>12</v>
      </c>
      <c r="G344" s="98" t="str">
        <f>A332</f>
        <v>E43</v>
      </c>
      <c r="H344" s="99"/>
      <c r="I344" s="100">
        <f>SUM(I333:I343)</f>
        <v>0</v>
      </c>
      <c r="J344" s="24"/>
    </row>
    <row r="345" spans="1:10" ht="36" customHeight="1">
      <c r="A345" s="69" t="s">
        <v>223</v>
      </c>
      <c r="B345" s="38"/>
      <c r="C345" s="118" t="s">
        <v>224</v>
      </c>
      <c r="D345" s="118"/>
      <c r="E345" s="118"/>
      <c r="F345" s="118"/>
      <c r="G345" s="118"/>
      <c r="H345" s="118"/>
      <c r="I345" s="119"/>
      <c r="J345" s="101">
        <v>40</v>
      </c>
    </row>
    <row r="346" spans="1:10" ht="12.75" customHeight="1" thickBot="1">
      <c r="A346" s="72"/>
      <c r="B346" s="42">
        <v>136</v>
      </c>
      <c r="C346" s="102"/>
      <c r="D346" s="102"/>
      <c r="E346" s="103" t="s">
        <v>11</v>
      </c>
      <c r="F346" s="104">
        <v>300</v>
      </c>
      <c r="G346" s="105"/>
      <c r="H346" s="106"/>
      <c r="I346" s="107">
        <f>F346*G346</f>
        <v>0</v>
      </c>
      <c r="J346" s="93"/>
    </row>
    <row r="347" spans="1:10" ht="18" customHeight="1" thickBot="1">
      <c r="A347" s="109"/>
      <c r="B347" s="95"/>
      <c r="C347" s="95"/>
      <c r="D347" s="96"/>
      <c r="E347" s="97"/>
      <c r="F347" s="110" t="s">
        <v>12</v>
      </c>
      <c r="G347" s="98" t="str">
        <f>A345</f>
        <v>E44</v>
      </c>
      <c r="H347" s="99"/>
      <c r="I347" s="100">
        <f>SUM(I346)</f>
        <v>0</v>
      </c>
      <c r="J347" s="24"/>
    </row>
    <row r="348" spans="1:10" ht="12.75" customHeight="1">
      <c r="A348" s="69" t="s">
        <v>225</v>
      </c>
      <c r="B348" s="38"/>
      <c r="C348" s="116" t="s">
        <v>234</v>
      </c>
      <c r="D348" s="117"/>
      <c r="E348" s="117"/>
      <c r="F348" s="117"/>
      <c r="G348" s="117"/>
      <c r="H348" s="117"/>
      <c r="I348" s="117"/>
      <c r="J348" s="79"/>
    </row>
    <row r="349" spans="1:10" ht="12.75" customHeight="1" thickBot="1">
      <c r="A349" s="72"/>
      <c r="B349" s="42">
        <v>137</v>
      </c>
      <c r="C349" s="102"/>
      <c r="D349" s="102"/>
      <c r="E349" s="103" t="s">
        <v>11</v>
      </c>
      <c r="F349" s="104">
        <v>300</v>
      </c>
      <c r="G349" s="105"/>
      <c r="H349" s="106"/>
      <c r="I349" s="107">
        <f>F349*G349</f>
        <v>0</v>
      </c>
      <c r="J349" s="93">
        <v>30</v>
      </c>
    </row>
    <row r="350" spans="1:10" ht="18" customHeight="1" thickBot="1">
      <c r="A350" s="109"/>
      <c r="B350" s="95"/>
      <c r="C350" s="95"/>
      <c r="D350" s="96"/>
      <c r="E350" s="97"/>
      <c r="F350" s="110" t="s">
        <v>12</v>
      </c>
      <c r="G350" s="98" t="str">
        <f>A348</f>
        <v>E45</v>
      </c>
      <c r="H350" s="99"/>
      <c r="I350" s="100">
        <f>SUM(I349)</f>
        <v>0</v>
      </c>
      <c r="J350" s="24"/>
    </row>
    <row r="351" spans="1:10" ht="24" customHeight="1">
      <c r="A351" s="69" t="s">
        <v>226</v>
      </c>
      <c r="B351" s="38"/>
      <c r="C351" s="118" t="s">
        <v>227</v>
      </c>
      <c r="D351" s="118"/>
      <c r="E351" s="118"/>
      <c r="F351" s="118"/>
      <c r="G351" s="118"/>
      <c r="H351" s="118"/>
      <c r="I351" s="119"/>
      <c r="J351" s="101">
        <v>120</v>
      </c>
    </row>
    <row r="352" spans="1:10" ht="12.75" customHeight="1" thickBot="1">
      <c r="A352" s="72"/>
      <c r="B352" s="42">
        <v>138</v>
      </c>
      <c r="C352" s="102"/>
      <c r="D352" s="102"/>
      <c r="E352" s="103" t="s">
        <v>11</v>
      </c>
      <c r="F352" s="104">
        <v>1200</v>
      </c>
      <c r="G352" s="105"/>
      <c r="H352" s="106"/>
      <c r="I352" s="107">
        <f>F352*G352</f>
        <v>0</v>
      </c>
      <c r="J352" s="93"/>
    </row>
    <row r="353" spans="1:10" ht="18" customHeight="1" thickBot="1">
      <c r="A353" s="109"/>
      <c r="B353" s="95"/>
      <c r="C353" s="95"/>
      <c r="D353" s="96"/>
      <c r="E353" s="97"/>
      <c r="F353" s="110" t="s">
        <v>12</v>
      </c>
      <c r="G353" s="98" t="str">
        <f>A351</f>
        <v>E46</v>
      </c>
      <c r="H353" s="99"/>
      <c r="I353" s="100">
        <f>SUM(I352)</f>
        <v>0</v>
      </c>
      <c r="J353" s="24"/>
    </row>
    <row r="354" spans="1:10" ht="36" customHeight="1">
      <c r="A354" s="69" t="s">
        <v>228</v>
      </c>
      <c r="B354" s="38"/>
      <c r="C354" s="118" t="s">
        <v>229</v>
      </c>
      <c r="D354" s="118"/>
      <c r="E354" s="118"/>
      <c r="F354" s="118"/>
      <c r="G354" s="118"/>
      <c r="H354" s="118"/>
      <c r="I354" s="119"/>
      <c r="J354" s="79"/>
    </row>
    <row r="355" spans="1:10" ht="12.75" customHeight="1">
      <c r="A355" s="72"/>
      <c r="B355" s="53"/>
      <c r="C355" s="80" t="s">
        <v>230</v>
      </c>
      <c r="D355" s="81"/>
      <c r="E355" s="81"/>
      <c r="F355" s="81"/>
      <c r="G355" s="81"/>
      <c r="H355" s="81"/>
      <c r="I355" s="82"/>
      <c r="J355" s="83"/>
    </row>
    <row r="356" spans="1:10" ht="12.75" customHeight="1">
      <c r="A356" s="72"/>
      <c r="B356" s="57">
        <v>139</v>
      </c>
      <c r="C356" s="84"/>
      <c r="D356" s="85"/>
      <c r="E356" s="86" t="s">
        <v>11</v>
      </c>
      <c r="F356" s="87">
        <v>100</v>
      </c>
      <c r="G356" s="88"/>
      <c r="H356" s="89"/>
      <c r="I356" s="90">
        <f>F356*G356</f>
        <v>0</v>
      </c>
      <c r="J356" s="83">
        <v>40</v>
      </c>
    </row>
    <row r="357" spans="1:10" ht="12.75" customHeight="1">
      <c r="A357" s="111"/>
      <c r="B357" s="53"/>
      <c r="C357" s="80" t="s">
        <v>231</v>
      </c>
      <c r="D357" s="81"/>
      <c r="E357" s="81"/>
      <c r="F357" s="81"/>
      <c r="G357" s="81"/>
      <c r="H357" s="81"/>
      <c r="I357" s="82"/>
      <c r="J357" s="83"/>
    </row>
    <row r="358" spans="1:10" ht="12.75" customHeight="1" thickBot="1">
      <c r="A358" s="111"/>
      <c r="B358" s="57">
        <f>B356+1</f>
        <v>140</v>
      </c>
      <c r="C358" s="84"/>
      <c r="D358" s="85"/>
      <c r="E358" s="86" t="s">
        <v>11</v>
      </c>
      <c r="F358" s="87">
        <v>50</v>
      </c>
      <c r="G358" s="88"/>
      <c r="H358" s="89"/>
      <c r="I358" s="92">
        <f>F358*G358</f>
        <v>0</v>
      </c>
      <c r="J358" s="93"/>
    </row>
    <row r="359" spans="1:10" ht="18" customHeight="1" thickBot="1">
      <c r="A359" s="109"/>
      <c r="B359" s="95"/>
      <c r="C359" s="95"/>
      <c r="D359" s="96"/>
      <c r="E359" s="97"/>
      <c r="F359" s="97" t="s">
        <v>12</v>
      </c>
      <c r="G359" s="98" t="str">
        <f>A354</f>
        <v>E47</v>
      </c>
      <c r="H359" s="99"/>
      <c r="I359" s="100">
        <f>SUM(I356:I358)</f>
        <v>0</v>
      </c>
      <c r="J359" s="24"/>
    </row>
    <row r="360" spans="1:10" ht="24" customHeight="1">
      <c r="A360" s="69" t="s">
        <v>232</v>
      </c>
      <c r="B360" s="38"/>
      <c r="C360" s="118" t="s">
        <v>233</v>
      </c>
      <c r="D360" s="118"/>
      <c r="E360" s="118"/>
      <c r="F360" s="118"/>
      <c r="G360" s="118"/>
      <c r="H360" s="118"/>
      <c r="I360" s="119"/>
      <c r="J360" s="101">
        <v>6</v>
      </c>
    </row>
    <row r="361" spans="1:10" ht="12.75" customHeight="1" thickBot="1">
      <c r="A361" s="72"/>
      <c r="B361" s="42">
        <v>141</v>
      </c>
      <c r="C361" s="102"/>
      <c r="D361" s="102"/>
      <c r="E361" s="103" t="s">
        <v>11</v>
      </c>
      <c r="F361" s="104">
        <v>300</v>
      </c>
      <c r="G361" s="105"/>
      <c r="H361" s="106"/>
      <c r="I361" s="107">
        <f>F361*G361</f>
        <v>0</v>
      </c>
      <c r="J361" s="93"/>
    </row>
    <row r="362" spans="1:10" ht="18" customHeight="1" thickBot="1">
      <c r="A362" s="94"/>
      <c r="B362" s="95"/>
      <c r="C362" s="95"/>
      <c r="D362" s="96"/>
      <c r="E362" s="97"/>
      <c r="F362" s="110" t="s">
        <v>12</v>
      </c>
      <c r="G362" s="98" t="str">
        <f>A360</f>
        <v>E48</v>
      </c>
      <c r="H362" s="99"/>
      <c r="I362" s="100">
        <f>SUM(I361)</f>
        <v>0</v>
      </c>
      <c r="J362" s="24"/>
    </row>
  </sheetData>
  <sheetProtection/>
  <mergeCells count="81">
    <mergeCell ref="C287:I287"/>
    <mergeCell ref="C13:I13"/>
    <mergeCell ref="C53:I53"/>
    <mergeCell ref="C70:I70"/>
    <mergeCell ref="C72:I72"/>
    <mergeCell ref="C74:I74"/>
    <mergeCell ref="C245:I245"/>
    <mergeCell ref="C86:I86"/>
    <mergeCell ref="C97:I97"/>
    <mergeCell ref="C100:I100"/>
    <mergeCell ref="C119:I119"/>
    <mergeCell ref="C121:I121"/>
    <mergeCell ref="C123:I123"/>
    <mergeCell ref="C89:I89"/>
    <mergeCell ref="C94:I94"/>
    <mergeCell ref="C111:I111"/>
    <mergeCell ref="C109:I109"/>
    <mergeCell ref="C113:I113"/>
    <mergeCell ref="C115:I115"/>
    <mergeCell ref="C117:I117"/>
    <mergeCell ref="C125:I125"/>
    <mergeCell ref="C149:I149"/>
    <mergeCell ref="C127:I127"/>
    <mergeCell ref="C129:I129"/>
    <mergeCell ref="C131:I131"/>
    <mergeCell ref="C133:I133"/>
    <mergeCell ref="C135:I135"/>
    <mergeCell ref="C137:I137"/>
    <mergeCell ref="C158:I158"/>
    <mergeCell ref="C152:I152"/>
    <mergeCell ref="C171:I171"/>
    <mergeCell ref="C174:I174"/>
    <mergeCell ref="C180:I180"/>
    <mergeCell ref="C139:I139"/>
    <mergeCell ref="C141:I141"/>
    <mergeCell ref="C143:I143"/>
    <mergeCell ref="C145:I145"/>
    <mergeCell ref="C147:I147"/>
    <mergeCell ref="C186:I186"/>
    <mergeCell ref="C197:I197"/>
    <mergeCell ref="C214:I214"/>
    <mergeCell ref="C216:I216"/>
    <mergeCell ref="C223:I223"/>
    <mergeCell ref="C161:I161"/>
    <mergeCell ref="C233:I233"/>
    <mergeCell ref="C228:I228"/>
    <mergeCell ref="B222:I222"/>
    <mergeCell ref="C236:I236"/>
    <mergeCell ref="C239:I239"/>
    <mergeCell ref="C242:I242"/>
    <mergeCell ref="C246:I246"/>
    <mergeCell ref="C248:I248"/>
    <mergeCell ref="C250:I250"/>
    <mergeCell ref="C252:I252"/>
    <mergeCell ref="C254:I254"/>
    <mergeCell ref="C256:I256"/>
    <mergeCell ref="C259:I259"/>
    <mergeCell ref="C262:I262"/>
    <mergeCell ref="C264:I264"/>
    <mergeCell ref="C267:I267"/>
    <mergeCell ref="C273:I273"/>
    <mergeCell ref="C278:I278"/>
    <mergeCell ref="C295:I295"/>
    <mergeCell ref="C298:I298"/>
    <mergeCell ref="C300:I300"/>
    <mergeCell ref="C305:I305"/>
    <mergeCell ref="C307:I307"/>
    <mergeCell ref="C315:I315"/>
    <mergeCell ref="C317:I317"/>
    <mergeCell ref="C319:I319"/>
    <mergeCell ref="C321:I321"/>
    <mergeCell ref="C329:I329"/>
    <mergeCell ref="C332:I332"/>
    <mergeCell ref="C334:I334"/>
    <mergeCell ref="C360:I360"/>
    <mergeCell ref="C336:I336"/>
    <mergeCell ref="C338:I338"/>
    <mergeCell ref="C340:I340"/>
    <mergeCell ref="C345:I345"/>
    <mergeCell ref="C351:I351"/>
    <mergeCell ref="C354:I354"/>
  </mergeCells>
  <printOptions horizontalCentered="1"/>
  <pageMargins left="0.11811023622047245" right="0.11811023622047245" top="0.8661417322834646" bottom="0.2362204724409449" header="0.6299212598425197" footer="0.1968503937007874"/>
  <pageSetup horizontalDpi="600" verticalDpi="600" orientation="landscape" paperSize="9" scale="92" r:id="rId1"/>
  <headerFooter scaleWithDoc="0">
    <oddHeader>&amp;L&amp;"Times New Roman,Pogrubiona"&amp;14DZP.261.26.2020&amp;R&amp;"Times New Roman,Pogrubiona"&amp;14Załącznik nr 2E</oddHeader>
    <oddFooter>&amp;L&amp;"Arial,Normalny"&amp;8Białostockie Centrum Onkologii im. M. Skłodowskiej-Curie w Białymstoku&amp;R&amp;"Arial,Normalny"Strona: &amp;P/&amp;N</oddFooter>
  </headerFooter>
  <ignoredErrors>
    <ignoredError sqref="A10:B1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2020-10-29T15:28:48Z</cp:lastPrinted>
  <dcterms:created xsi:type="dcterms:W3CDTF">2000-02-01T14:14:43Z</dcterms:created>
  <dcterms:modified xsi:type="dcterms:W3CDTF">2020-11-06T11:16:44Z</dcterms:modified>
  <cp:category/>
  <cp:version/>
  <cp:contentType/>
  <cp:contentStatus/>
</cp:coreProperties>
</file>